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36" documentId="13_ncr:1_{F6CB121F-512D-4AA6-A0C1-0FB36C537598}" xr6:coauthVersionLast="47" xr6:coauthVersionMax="47" xr10:uidLastSave="{70766658-4CA9-4AC3-9879-CD47F3F47190}"/>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<sst xmlns="http://schemas.openxmlformats.org/spreadsheetml/2006/main" count="179029" uniqueCount="39107">
  <si>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</si>
  <si>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</si>
  <si>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</si>
  <si>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</si>
  <si>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</si>
  <si>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</si>
  <si>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</si>
  <si>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</si>
  <si>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</si>
  <si>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</si>
  <si>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</si>
  <si>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</si>
  <si>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</si>
  <si>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</si>
  <si>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</si>
  <si>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</si>
  <si>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</si>
  <si>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</si>
  <si>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</si>
  <si>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</si>
  <si>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</si>
  <si>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</si>
  <si>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</si>
  <si>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</si>
  <si>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</si>
  <si>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</si>
  <si>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</si>
  <si>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</si>
  <si>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</si>
  <si>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</si>
  <si>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</si>
  <si>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</si>
  <si>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</si>
  <si>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</si>
  <si>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</si>
  <si>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</si>
  <si>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</si>
  <si>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</si>
  <si>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</si>
  <si>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</si>
  <si>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</si>
  <si>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</si>
  <si>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</si>
  <si>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</si>
  <si>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</si>
  <si>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</si>
  <si>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</si>
  <si>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</si>
  <si>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</si>
  <si>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</si>
  <si>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</si>
  <si>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</si>
  <si>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</si>
  <si>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</si>
  <si>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</si>
  <si>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</si>
  <si>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</si>
  <si>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</si>
  <si>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</si>
  <si>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</si>
  <si>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</si>
  <si>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</si>
  <si>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</si>
  <si>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</si>
  <si>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</si>
  <si>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</si>
  <si>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</si>
  <si>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</si>
  <si>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</si>
  <si>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</si>
  <si>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</si>
  <si>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</si>
  <si>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</si>
  <si>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</si>
  <si>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</si>
  <si>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</si>
  <si>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</si>
  <si>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</si>
  <si>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</si>
  <si>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</si>
  <si>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</si>
  <si>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</si>
  <si>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</si>
  <si>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</si>
  <si>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</si>
  <si>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</si>
  <si>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</si>
  <si>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</si>
  <si>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</si>
  <si>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</si>
  <si>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</si>
  <si>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</si>
  <si>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</si>
  <si>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</si>
  <si>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</si>
  <si>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</si>
  <si>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</si>
  <si>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</si>
  <si>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</si>
  <si>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</si>
  <si>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</si>
  <si>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</si>
  <si>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</si>
  <si>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</si>
  <si>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</si>
  <si>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</si>
  <si>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</si>
  <si>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</si>
  <si>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</si>
  <si>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</si>
  <si>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</si>
  <si>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</si>
  <si>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</si>
  <si>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</si>
  <si>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</si>
  <si>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</si>
  <si>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</si>
  <si>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</si>
  <si>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</si>
  <si>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</si>
  <si>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</si>
  <si>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</si>
  <si>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</si>
  <si>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</si>
  <si>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</si>
  <si>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</si>
  <si>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</si>
  <si>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</si>
  <si>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</si>
  <si>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</si>
  <si>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</si>
  <si>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</si>
  <si>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</si>
  <si>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</si>
  <si>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</si>
  <si>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</si>
  <si>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</si>
  <si>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</si>
  <si>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</si>
  <si>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</si>
  <si>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</si>
  <si>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</si>
  <si>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</si>
  <si>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</si>
  <si>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</si>
  <si>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</si>
  <si>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</si>
  <si>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</si>
  <si>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</si>
  <si>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</si>
  <si>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</si>
  <si>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</si>
  <si>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</si>
  <si>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</si>
  <si>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</si>
  <si>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</si>
  <si>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</si>
  <si>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</si>
  <si>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</si>
  <si>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</si>
  <si>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</si>
  <si>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</si>
  <si>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</si>
  <si>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</si>
  <si>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</si>
  <si>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</si>
  <si>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</si>
  <si>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</si>
  <si>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</si>
  <si>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</si>
  <si>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</si>
  <si>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</si>
  <si>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</si>
  <si>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</si>
  <si>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</si>
  <si>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</si>
  <si>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</si>
  <si>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</si>
  <si>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</si>
  <si>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</si>
  <si>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</si>
  <si>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</si>
  <si>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</si>
  <si>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</si>
  <si>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</si>
  <si>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</si>
  <si>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</si>
  <si>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</si>
  <si>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</si>
  <si>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</si>
  <si>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</si>
  <si>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</si>
  <si>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</si>
  <si>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</si>
  <si>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</si>
  <si>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</si>
  <si>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</si>
  <si>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</si>
  <si>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</si>
  <si>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</si>
  <si>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</si>
  <si>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</si>
  <si>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</si>
  <si>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</si>
  <si>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</si>
  <si>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</si>
  <si>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</si>
  <si>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</si>
  <si>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</si>
  <si>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</si>
  <si>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</si>
  <si>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</si>
  <si>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</si>
  <si>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</si>
  <si>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</si>
  <si>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</si>
  <si>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</si>
  <si>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</si>
  <si>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</si>
  <si>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</si>
  <si>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</si>
  <si>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</si>
  <si>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</si>
  <si>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</si>
  <si>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</si>
  <si>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</si>
  <si>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</si>
  <si>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</si>
  <si>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</si>
  <si>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</si>
  <si>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</si>
  <si>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</si>
  <si>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</si>
  <si>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</si>
  <si>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</si>
  <si>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</si>
  <si>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</si>
  <si>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</si>
  <si>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</si>
  <si>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</si>
  <si>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</si>
  <si>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</si>
  <si>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</si>
  <si>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</si>
  <si>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</si>
  <si>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</si>
  <si>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</si>
  <si>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</si>
  <si>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</si>
  <si>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</si>
  <si>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</si>
  <si>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</si>
  <si>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</si>
  <si>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</si>
  <si>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</si>
  <si>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</si>
  <si>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</si>
  <si>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</si>
  <si>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</si>
  <si>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</si>
  <si>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</si>
  <si>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</si>
  <si>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</si>
  <si>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</si>
  <si>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</si>
  <si>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</si>
  <si>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</si>
  <si>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</si>
  <si>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</si>
  <si>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</si>
  <si>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</si>
  <si>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</si>
  <si>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</si>
  <si>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</si>
  <si>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</si>
  <si>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</si>
  <si>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</si>
  <si>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</si>
  <si>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</si>
  <si>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</si>
  <si>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</si>
  <si>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</si>
  <si>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</si>
  <si>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</si>
  <si>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</si>
  <si>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</si>
  <si>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</si>
  <si>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</si>
  <si>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</si>
  <si>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</si>
  <si>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</si>
  <si>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</si>
  <si>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</si>
  <si>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</si>
  <si>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</si>
  <si>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</si>
  <si>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</si>
  <si>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</si>
  <si>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</si>
  <si>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</si>
  <si>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</si>
  <si>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</si>
  <si>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</si>
  <si>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</si>
  <si>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</si>
  <si>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</si>
  <si>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</si>
  <si>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</si>
  <si>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</si>
  <si>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</si>
  <si>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</si>
  <si>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</si>
  <si>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</si>
  <si>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</si>
  <si>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</si>
  <si>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</si>
  <si>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</si>
  <si>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</si>
  <si>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</si>
  <si>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</si>
  <si>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</si>
  <si>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</si>
  <si>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</si>
  <si>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</si>
  <si>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</si>
  <si>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</si>
  <si>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</si>
  <si>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</si>
  <si>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</si>
  <si>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</si>
  <si>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</si>
  <si>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</si>
  <si>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</si>
  <si>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</si>
  <si>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</si>
  <si>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</si>
  <si>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</si>
  <si>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</si>
  <si>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</si>
  <si>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</si>
  <si>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</si>
  <si>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</si>
  <si>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</si>
  <si>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</si>
  <si>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</si>
  <si>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</si>
  <si>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</si>
  <si>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</si>
  <si>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</si>
  <si>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</si>
  <si>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</si>
  <si>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</si>
  <si>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</si>
  <si>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</si>
  <si>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</si>
  <si>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</si>
  <si>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</si>
  <si>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</si>
  <si>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</si>
  <si>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</si>
  <si>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</si>
  <si>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</si>
  <si>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</si>
  <si>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</si>
  <si>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</si>
  <si>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</si>
  <si>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</si>
  <si>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</si>
  <si>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</si>
  <si>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</si>
  <si>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</si>
  <si>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</si>
  <si>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</si>
  <si>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</si>
  <si>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</si>
  <si>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</si>
  <si>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</si>
  <si>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</si>
  <si>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</si>
  <si>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</si>
  <si>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</si>
  <si>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</si>
  <si>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</si>
  <si>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</si>
  <si>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</si>
  <si>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</si>
  <si>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</si>
  <si>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</si>
  <si>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</si>
  <si>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</si>
  <si>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</si>
  <si>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</si>
  <si>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</si>
  <si>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</si>
  <si>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</si>
  <si>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</si>
  <si>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</si>
  <si>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</si>
  <si>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</si>
  <si>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</si>
  <si>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</si>
  <si>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</si>
  <si>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</si>
  <si>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</si>
  <si>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</si>
  <si>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</si>
  <si>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</si>
  <si>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</si>
  <si>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</si>
  <si>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</si>
  <si>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</si>
  <si>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</si>
  <si>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</si>
  <si>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</si>
  <si>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</si>
  <si>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</si>
  <si>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</si>
  <si>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</si>
  <si>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</si>
  <si>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</si>
  <si>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</si>
  <si>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</si>
  <si>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</si>
  <si>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</si>
  <si>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</si>
  <si>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</si>
  <si>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</si>
  <si>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</si>
  <si>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</si>
  <si>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</si>
  <si>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</si>
  <si>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</si>
  <si>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</si>
  <si>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</si>
  <si>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</si>
  <si>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</si>
  <si>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</si>
  <si>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</si>
  <si>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</si>
  <si>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</si>
  <si>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</si>
  <si>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</si>
  <si>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</si>
  <si>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</si>
  <si>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</si>
  <si>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</si>
  <si>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</si>
  <si>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</si>
  <si>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</si>
  <si>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</si>
  <si>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</si>
  <si>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</si>
  <si>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</si>
  <si>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</si>
  <si>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</si>
  <si>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</si>
  <si>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</si>
  <si>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</si>
  <si>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</si>
  <si>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</si>
  <si>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</si>
  <si>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</si>
  <si>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</si>
  <si>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</si>
  <si>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</si>
  <si>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</si>
  <si>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</si>
  <si>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</si>
  <si>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</si>
  <si>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</si>
  <si>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</si>
  <si>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</si>
  <si>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</si>
  <si>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</si>
  <si>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</si>
  <si>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</si>
  <si>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</si>
  <si>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</si>
  <si>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</si>
  <si>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</si>
  <si>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</si>
  <si>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</si>
  <si>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</si>
  <si>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</si>
  <si>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</si>
  <si>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</si>
  <si>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</si>
  <si>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</si>
  <si>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</si>
  <si>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</si>
  <si>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</si>
  <si>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</si>
  <si>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</si>
  <si>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</si>
  <si>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</si>
  <si>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</si>
  <si>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</si>
  <si>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</si>
  <si>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</si>
  <si>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</si>
  <si>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</si>
  <si>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</si>
  <si>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</si>
  <si>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</si>
  <si>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</si>
  <si>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</si>
  <si>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</si>
  <si>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</si>
  <si>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</si>
  <si>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</si>
  <si>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</si>
  <si>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</si>
  <si>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</si>
  <si>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</si>
  <si>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</si>
  <si>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</si>
  <si>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</si>
  <si>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</si>
  <si>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</si>
  <si>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</si>
  <si>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</si>
  <si>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</si>
  <si>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</si>
  <si>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</si>
  <si>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</si>
  <si>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</si>
  <si>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</si>
  <si>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</si>
  <si>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</si>
  <si>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</si>
  <si>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</si>
  <si>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</si>
  <si>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</si>
  <si>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</si>
  <si>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</si>
  <si>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</si>
  <si>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</si>
  <si>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</si>
  <si>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</si>
  <si>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</si>
  <si>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</si>
  <si>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</si>
  <si>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</si>
  <si>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</si>
  <si>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</si>
  <si>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</si>
  <si>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</si>
  <si>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</si>
  <si>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</si>
  <si>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</si>
  <si>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</si>
  <si>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</si>
  <si>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</si>
  <si>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</si>
  <si>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</si>
  <si>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</si>
  <si>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</si>
  <si>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</si>
  <si>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</si>
  <si>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</si>
  <si>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</si>
  <si>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</si>
  <si>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</si>
  <si>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</si>
  <si>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</si>
  <si>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</si>
  <si>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</si>
  <si>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</si>
  <si>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</si>
  <si>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</si>
  <si>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</si>
  <si>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</si>
  <si>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</si>
  <si>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</si>
  <si>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</si>
  <si>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</si>
  <si>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</si>
  <si>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</si>
  <si>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</si>
  <si>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</si>
  <si>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</si>
  <si>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</si>
  <si>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</si>
  <si>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</si>
  <si>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</si>
  <si>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</si>
  <si>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</si>
  <si>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</si>
  <si>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</si>
  <si>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</si>
  <si>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</si>
  <si>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</si>
  <si>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</si>
  <si>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</si>
  <si>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</si>
  <si>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</si>
  <si>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</si>
  <si>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</si>
  <si>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</si>
  <si>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</si>
  <si>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</si>
  <si>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</si>
  <si>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</si>
  <si>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</si>
  <si>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</si>
  <si>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</si>
  <si>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</si>
  <si>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</si>
  <si>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</si>
  <si>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</si>
  <si>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</si>
  <si>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</si>
  <si>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</si>
  <si>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</si>
  <si>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</si>
  <si>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</si>
  <si>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</si>
  <si>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</si>
  <si>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</si>
  <si>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</si>
  <si>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</si>
  <si>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</si>
  <si>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</si>
  <si>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</si>
  <si>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</si>
  <si>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</si>
  <si>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</si>
  <si>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</si>
  <si>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</si>
  <si>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</si>
  <si>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</si>
  <si>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</si>
  <si>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</si>
  <si>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</si>
  <si>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</si>
  <si>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</si>
  <si>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</si>
  <si>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</si>
  <si>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</si>
  <si>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</si>
  <si>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</si>
  <si>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</si>
  <si>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</si>
  <si>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</si>
  <si>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</si>
  <si>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</si>
  <si>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</si>
  <si>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</si>
  <si>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</si>
  <si>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</si>
  <si>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</si>
  <si>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</si>
  <si>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</si>
  <si>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</si>
  <si>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</si>
  <si>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</si>
  <si>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</si>
  <si>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</si>
  <si>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</si>
  <si>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</si>
  <si>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</si>
  <si>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</si>
  <si>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</si>
  <si>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</si>
  <si>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</si>
  <si>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</si>
  <si>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</si>
  <si>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</si>
  <si>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</si>
  <si>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</si>
  <si>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</si>
  <si>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</si>
  <si>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</si>
  <si>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</si>
  <si>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</si>
  <si>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</si>
  <si>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</si>
  <si>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</si>
  <si>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</si>
  <si>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</si>
  <si>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</si>
  <si>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</si>
  <si>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</si>
  <si>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</si>
  <si>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</si>
  <si>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</si>
  <si>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</si>
  <si>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</si>
  <si>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</si>
  <si>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</si>
  <si>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</si>
  <si>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</si>
  <si>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</si>
  <si>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</si>
  <si>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</si>
  <si>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</si>
  <si>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</si>
  <si>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</si>
  <si>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</si>
  <si>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</si>
  <si>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</si>
  <si>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</si>
  <si>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</si>
  <si>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</si>
  <si>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</si>
  <si>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</si>
  <si>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</si>
  <si>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</si>
  <si>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</si>
  <si>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</si>
  <si>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</si>
  <si>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</si>
  <si>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</si>
  <si>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</si>
  <si>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</si>
  <si>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</si>
  <si>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</si>
  <si>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</si>
  <si>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</si>
  <si>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</si>
  <si>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</si>
  <si>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</si>
  <si>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</si>
  <si>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</si>
  <si>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</si>
  <si>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</si>
  <si>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</si>
  <si>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</si>
  <si>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</si>
  <si>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</si>
  <si>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</si>
  <si>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</si>
  <si>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</si>
  <si>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</si>
  <si>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</si>
  <si>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</si>
  <si>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</si>
  <si>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</si>
  <si>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</si>
  <si>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</si>
  <si>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</si>
  <si>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</si>
  <si>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</si>
  <si>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</si>
  <si>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</si>
  <si>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</si>
  <si>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</si>
  <si>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</si>
  <si>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</si>
  <si>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</si>
  <si>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</si>
  <si>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</si>
  <si>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</si>
  <si>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</si>
  <si>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</si>
  <si>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</si>
  <si>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</si>
  <si>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</si>
  <si>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</si>
  <si>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</si>
  <si>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</si>
  <si>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</si>
  <si>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</si>
  <si>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</si>
  <si>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</si>
  <si>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</si>
  <si>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</si>
  <si>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</si>
  <si>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</si>
  <si>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</si>
  <si>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</si>
  <si>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</si>
  <si>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</si>
  <si>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</si>
  <si>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</si>
  <si>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</si>
  <si>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</si>
  <si>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</si>
  <si>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</si>
  <si>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</si>
  <si>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</si>
  <si>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</si>
  <si>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</si>
  <si>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</si>
  <si>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</si>
  <si>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</si>
  <si>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</si>
  <si>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</si>
  <si>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</si>
  <si>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</si>
  <si>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</si>
  <si>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</si>
  <si>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</si>
  <si>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</si>
  <si>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</si>
  <si>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</si>
  <si>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</si>
  <si>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</si>
  <si>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</si>
  <si>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</si>
  <si>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</si>
  <si>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</si>
  <si>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</si>
  <si>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</si>
  <si>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</si>
  <si>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</si>
  <si>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</si>
  <si>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</si>
  <si>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</si>
  <si>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</si>
  <si>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</si>
  <si>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</si>
  <si>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</si>
  <si>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</si>
  <si>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</si>
  <si>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</si>
  <si>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</si>
  <si>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</si>
  <si>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</si>
  <si>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</si>
  <si>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</si>
  <si>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</si>
  <si>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</si>
  <si>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</si>
  <si>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</si>
  <si>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</si>
  <si>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</si>
  <si>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</si>
  <si>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</si>
  <si>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</si>
  <si>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</si>
  <si>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</si>
  <si>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</si>
  <si>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</si>
  <si>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</si>
  <si>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</si>
  <si>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</si>
  <si>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</si>
  <si>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</si>
  <si>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</si>
  <si>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</si>
  <si>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</si>
  <si>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</si>
  <si>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</si>
  <si>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</si>
  <si>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</si>
  <si>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</si>
  <si>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</si>
  <si>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</si>
  <si>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</si>
  <si>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</si>
  <si>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</si>
  <si>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</si>
  <si>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</si>
  <si>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</si>
  <si>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</si>
  <si>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</si>
  <si>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</si>
  <si>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</si>
  <si>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</si>
  <si>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</si>
  <si>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</si>
  <si>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</si>
  <si>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</si>
  <si>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</si>
  <si>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</si>
  <si>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</si>
  <si>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</si>
  <si>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</si>
  <si>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</si>
  <si>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</si>
  <si>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</si>
  <si>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</si>
  <si>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</si>
  <si>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</si>
  <si>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</si>
  <si>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</si>
  <si>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</si>
  <si>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</si>
  <si>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</si>
  <si>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</si>
  <si>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</si>
  <si>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</si>
  <si>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</si>
  <si>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</si>
  <si>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</si>
  <si>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</si>
  <si>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</si>
  <si>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</si>
  <si>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</si>
  <si>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</si>
  <si>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</si>
  <si>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</si>
  <si>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</si>
  <si>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</si>
  <si>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</si>
  <si>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</si>
  <si>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</si>
  <si>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</si>
  <si>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</si>
  <si>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</si>
  <si>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</si>
  <si>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</si>
  <si>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</si>
  <si>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</si>
  <si>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</si>
  <si>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</si>
  <si>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</si>
  <si>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</si>
  <si>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</si>
  <si>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</si>
  <si>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</si>
  <si>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</si>
  <si>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</si>
  <si>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</si>
  <si>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</si>
  <si>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</si>
  <si>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</si>
  <si>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</si>
  <si>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</si>
  <si>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</si>
  <si>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</si>
  <si>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</si>
  <si>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</si>
  <si>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</si>
  <si>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</si>
  <si>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</si>
  <si>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</si>
  <si>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</si>
  <si>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</si>
  <si>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</si>
  <si>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</si>
  <si>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</si>
  <si>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</si>
  <si>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</si>
  <si>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</si>
  <si>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</si>
  <si>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</si>
  <si>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</si>
  <si>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</si>
  <si>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</si>
  <si>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</si>
  <si>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</si>
  <si>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</si>
  <si>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</si>
  <si>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</si>
  <si>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</si>
  <si>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</si>
  <si>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</si>
  <si>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</si>
  <si>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</si>
  <si>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</si>
  <si>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</si>
  <si>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</si>
  <si>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</si>
  <si>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</si>
  <si>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</si>
  <si>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</si>
  <si>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</si>
  <si>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</si>
  <si>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</si>
  <si>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</si>
  <si>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</si>
  <si>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</si>
  <si>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</si>
  <si>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</si>
  <si>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</si>
  <si>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</si>
  <si>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</si>
  <si>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</si>
  <si>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</si>
  <si>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</si>
  <si>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</si>
  <si>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</si>
  <si>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</si>
  <si>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</si>
  <si>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</si>
  <si>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</si>
  <si>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</si>
  <si>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</si>
  <si>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</si>
  <si>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</si>
  <si>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</si>
  <si>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</si>
  <si>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</si>
  <si>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</si>
  <si>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</si>
  <si>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</si>
  <si>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</si>
  <si>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</si>
  <si>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</si>
  <si>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</si>
  <si>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</si>
  <si>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</si>
  <si>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</si>
  <si>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</si>
  <si>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</si>
  <si>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</si>
  <si>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</si>
  <si>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</si>
  <si>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</si>
  <si>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</si>
  <si>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</si>
  <si>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</si>
  <si>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</si>
  <si>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</si>
  <si>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</si>
  <si>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</si>
  <si>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</si>
  <si>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</si>
  <si>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</si>
  <si>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</si>
  <si>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</si>
  <si>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</si>
  <si>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</si>
  <si>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</si>
  <si>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</si>
  <si>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</si>
  <si>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</si>
  <si>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</si>
  <si>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</si>
  <si>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</si>
  <si>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</si>
  <si>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</si>
  <si>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</si>
  <si>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</si>
  <si>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</si>
  <si>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</si>
  <si>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</si>
  <si>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</si>
  <si>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</si>
  <si>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</si>
  <si>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</si>
  <si>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</si>
  <si>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</si>
  <si>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</si>
  <si>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</si>
  <si>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</si>
  <si>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</si>
  <si>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</si>
  <si>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</si>
  <si>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</si>
  <si>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</si>
  <si>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</si>
  <si>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</si>
  <si>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</si>
  <si>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</si>
  <si>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</si>
  <si>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</si>
  <si>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</si>
  <si>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</si>
  <si>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</si>
  <si>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</si>
  <si>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</si>
  <si>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</si>
  <si>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</si>
  <si>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</si>
  <si>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</si>
  <si>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</si>
  <si>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</si>
  <si>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</si>
  <si>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</si>
  <si>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</si>
  <si>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</si>
  <si>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</si>
  <si>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</si>
  <si>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</si>
  <si>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</si>
  <si>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</si>
  <si>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</si>
  <si>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</si>
  <si>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</si>
  <si>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</si>
  <si>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</si>
  <si>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</si>
  <si>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</si>
  <si>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</si>
  <si>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</si>
  <si>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</si>
  <si>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</si>
  <si>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</si>
  <si>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</si>
  <si>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</si>
  <si>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</si>
  <si>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</si>
  <si>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</si>
  <si>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</si>
  <si>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</si>
  <si>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</si>
  <si>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</si>
  <si>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</si>
  <si>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</si>
  <si>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</si>
  <si>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</si>
  <si>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</si>
  <si>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</si>
  <si>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</si>
  <si>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</si>
  <si>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</si>
  <si>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</si>
  <si>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</si>
  <si>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</si>
  <si>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</si>
  <si>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</si>
  <si>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</si>
  <si>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</si>
  <si>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</si>
  <si>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</si>
  <si>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</si>
  <si>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</si>
  <si>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</si>
  <si>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</si>
  <si>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</si>
  <si>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</si>
  <si>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</si>
  <si>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</si>
  <si>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</si>
  <si>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</si>
  <si>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</si>
  <si>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</si>
  <si>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</si>
  <si>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</si>
  <si>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</si>
  <si>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</si>
  <si>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</si>
  <si>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</si>
  <si>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</si>
  <si>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</si>
  <si>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</si>
  <si>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</si>
  <si>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</si>
  <si>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</si>
  <si>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</si>
  <si>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</si>
  <si>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</si>
  <si>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</si>
  <si>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</si>
  <si>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</si>
  <si>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</si>
  <si>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</si>
  <si>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</si>
  <si>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</si>
  <si>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</si>
  <si>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</si>
  <si>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</si>
  <si>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</si>
  <si>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</si>
  <si>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</si>
  <si>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</si>
  <si>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</si>
  <si>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</si>
  <si>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</si>
  <si>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</si>
  <si>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</si>
  <si>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</si>
  <si>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</si>
  <si>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</si>
  <si>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</si>
  <si>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</si>
  <si>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</si>
  <si>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</si>
  <si>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</si>
  <si>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</si>
  <si>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</si>
  <si>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</si>
  <si>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</si>
  <si>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</si>
  <si>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</si>
  <si>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</si>
  <si>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</si>
  <si>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</si>
  <si>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</si>
  <si>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</si>
  <si>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</si>
  <si>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</si>
  <si>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</si>
  <si>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</si>
  <si>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</si>
  <si>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</si>
  <si>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</si>
  <si>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</si>
  <si>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</si>
  <si>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</si>
  <si>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</si>
  <si>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</si>
  <si>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</si>
  <si>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</si>
  <si>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</si>
  <si>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</si>
  <si>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</si>
  <si>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</si>
  <si>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</si>
  <si>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</si>
  <si>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</si>
  <si>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</si>
  <si>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</si>
  <si>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</si>
  <si>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</si>
  <si>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</si>
  <si>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</si>
  <si>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</si>
  <si>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</si>
  <si>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</si>
  <si>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</si>
  <si>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</si>
  <si>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</si>
  <si>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</si>
  <si>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</si>
  <si>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</si>
  <si>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</si>
  <si>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</si>
  <si>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</si>
  <si>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</si>
  <si>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</si>
  <si>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</si>
  <si>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</si>
  <si>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</si>
  <si>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</si>
  <si>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</si>
  <si>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</si>
  <si>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</si>
  <si>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</si>
  <si>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</si>
  <si>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</si>
  <si>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</si>
  <si>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</si>
  <si>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</si>
  <si>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</si>
  <si>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</si>
  <si>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</si>
  <si>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</si>
  <si>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</si>
  <si>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</si>
  <si>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</si>
  <si>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</si>
  <si>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</si>
  <si>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</si>
  <si>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</si>
  <si>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</si>
  <si>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</si>
  <si>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</si>
  <si>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</si>
  <si>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</si>
  <si>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</si>
  <si>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</si>
  <si>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</si>
  <si>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</si>
  <si>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</si>
  <si>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</si>
  <si>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</si>
  <si>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</si>
  <si>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</si>
  <si>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</si>
  <si>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</si>
  <si>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</si>
  <si>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</si>
  <si>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</si>
  <si>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</si>
  <si>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</si>
  <si>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</si>
  <si>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</si>
  <si>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</si>
  <si>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</si>
  <si>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</si>
  <si>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</si>
  <si>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</si>
  <si>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</si>
  <si>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</si>
  <si>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</si>
  <si>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</si>
  <si>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</si>
  <si>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</si>
  <si>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</si>
  <si>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</si>
  <si>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</si>
  <si>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</si>
  <si>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</si>
  <si>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</si>
  <si>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</si>
  <si>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</si>
  <si>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</si>
  <si>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</si>
  <si>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</si>
  <si>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</si>
  <si>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</si>
  <si>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</si>
  <si>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</si>
  <si>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</si>
  <si>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</si>
  <si>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</si>
  <si>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</si>
  <si>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</si>
  <si>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</si>
  <si>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</si>
  <si>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</si>
  <si>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</si>
  <si>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</si>
  <si>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</si>
  <si>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</si>
  <si>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</si>
  <si>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</si>
  <si>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</si>
  <si>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</si>
  <si>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</si>
  <si>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</si>
  <si>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</si>
  <si>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</si>
  <si>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</si>
  <si>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</si>
  <si>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</si>
  <si>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</si>
  <si>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</si>
  <si>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</si>
  <si>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</si>
  <si>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</si>
  <si>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</si>
  <si>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</si>
  <si>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</si>
  <si>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</si>
  <si>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</si>
  <si>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</si>
  <si>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</si>
  <si>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</si>
  <si>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</si>
  <si>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</si>
  <si>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</si>
  <si>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</si>
  <si>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</si>
  <si>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</si>
  <si>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</si>
  <si>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</si>
  <si>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</si>
  <si>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</si>
  <si>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</si>
  <si>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</si>
  <si>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</si>
  <si>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</si>
  <si>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</si>
  <si>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</si>
  <si>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</si>
  <si>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</si>
  <si>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</si>
  <si>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</si>
  <si>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</si>
  <si>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</si>
  <si>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</si>
  <si>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</si>
  <si>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</si>
  <si>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</si>
  <si>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</si>
  <si>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</si>
  <si>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</si>
  <si>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</si>
  <si>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</si>
  <si>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</si>
  <si>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</si>
  <si>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</si>
  <si>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</si>
  <si>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</si>
  <si>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</si>
  <si>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</si>
  <si>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</si>
  <si>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</si>
  <si>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</si>
  <si>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</si>
  <si>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</si>
  <si>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</si>
  <si>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</si>
  <si>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</si>
  <si>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</si>
  <si>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</si>
  <si>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</si>
  <si>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</si>
  <si>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</si>
  <si>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</si>
  <si>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</si>
  <si>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</si>
  <si>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</si>
  <si>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</si>
  <si>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</si>
  <si>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</si>
  <si>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</si>
  <si>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</si>
  <si>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</si>
  <si>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</si>
  <si>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</si>
  <si>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</si>
  <si>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</si>
  <si>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</si>
  <si>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</si>
  <si>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</si>
  <si>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</si>
  <si>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</si>
  <si>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</si>
  <si>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</si>
  <si>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</si>
  <si>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</si>
  <si>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</si>
  <si>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</si>
  <si>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</si>
  <si>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</si>
  <si>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</si>
  <si>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</si>
  <si>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</si>
  <si>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</si>
  <si>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</si>
  <si>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</si>
  <si>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</si>
  <si>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</si>
  <si>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</si>
  <si>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</si>
  <si>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</si>
  <si>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</si>
  <si>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</si>
  <si>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</si>
  <si>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</si>
  <si>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</si>
  <si>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</si>
  <si>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</si>
  <si>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</si>
  <si>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</si>
  <si>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</si>
  <si>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</si>
  <si>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</si>
  <si>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</si>
  <si>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</si>
  <si>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</si>
  <si>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</si>
  <si>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</si>
  <si>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</si>
  <si>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</si>
  <si>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</si>
  <si>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</si>
  <si>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</si>
  <si>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</si>
  <si>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</si>
  <si>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</si>
  <si>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</si>
  <si>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</si>
  <si>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</si>
  <si>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</si>
  <si>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</si>
  <si>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</si>
  <si>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</si>
  <si>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</si>
  <si>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</si>
  <si>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</si>
  <si>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</si>
  <si>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</si>
  <si>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</si>
  <si>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</si>
  <si>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</si>
  <si>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</si>
  <si>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</si>
  <si>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</si>
  <si>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</si>
  <si>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</si>
  <si>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</si>
  <si>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</si>
  <si>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</si>
  <si>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</si>
  <si>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</si>
  <si>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</si>
  <si>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</si>
  <si>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</si>
  <si>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</si>
  <si>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</si>
  <si>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</si>
  <si>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</si>
  <si>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</si>
  <si>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</si>
  <si>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</si>
  <si>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</si>
  <si>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</si>
  <si>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</si>
  <si>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</si>
  <si>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</si>
  <si>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</si>
  <si>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</si>
  <si>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</si>
  <si>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</si>
  <si>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</si>
  <si>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</si>
  <si>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</si>
  <si>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</si>
  <si>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</si>
  <si>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</si>
  <si>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</si>
  <si>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</si>
  <si>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</si>
  <si>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</si>
  <si>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</si>
  <si>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</si>
  <si>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</si>
  <si>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</si>
  <si>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</si>
  <si>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</si>
  <si>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</si>
  <si>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</si>
  <si>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</si>
  <si>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</si>
  <si>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</si>
  <si>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</si>
  <si>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</si>
  <si>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</si>
  <si>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</si>
  <si>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</si>
  <si>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</si>
  <si>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</si>
  <si>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</si>
  <si>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</si>
  <si>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</si>
  <si>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</si>
  <si>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</si>
  <si>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</si>
  <si>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</si>
  <si>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</si>
  <si>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</si>
  <si>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</si>
  <si>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</si>
  <si>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</si>
  <si>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</si>
  <si>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</si>
  <si>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</si>
  <si>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</si>
  <si>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</si>
  <si>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</si>
  <si>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</si>
  <si>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</si>
  <si>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</si>
  <si>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</si>
  <si>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</si>
  <si>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</si>
  <si>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</si>
  <si>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</si>
  <si>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</si>
  <si>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</si>
  <si>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</si>
  <si>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</si>
  <si>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</si>
  <si>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</si>
  <si>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</si>
  <si>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</si>
  <si>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</si>
  <si>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</si>
  <si>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</si>
  <si>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</si>
  <si>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</si>
  <si>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</si>
  <si>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</si>
  <si>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</si>
  <si>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</si>
  <si>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</si>
  <si>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</si>
  <si>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</si>
  <si>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</si>
  <si>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</si>
  <si>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</si>
  <si>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</si>
  <si>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</si>
  <si>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</si>
  <si>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</si>
  <si>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</si>
  <si>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</si>
  <si>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</si>
  <si>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</si>
  <si>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</si>
  <si>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</si>
  <si>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</si>
  <si>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</si>
  <si>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</si>
  <si>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</si>
  <si>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</si>
  <si>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</si>
  <si>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</si>
  <si>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</si>
  <si>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</si>
  <si>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</si>
  <si>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</si>
  <si>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</si>
  <si>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</si>
  <si>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</si>
  <si>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</si>
  <si>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</si>
  <si>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</si>
  <si>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</si>
  <si>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</si>
  <si>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</si>
  <si>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</si>
  <si>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</si>
  <si>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</si>
  <si>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</si>
  <si>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</si>
  <si>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</si>
  <si>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</si>
  <si>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</si>
  <si>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</si>
  <si>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</si>
  <si>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</si>
  <si>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</si>
  <si>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</si>
  <si>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</si>
  <si>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</si>
  <si>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</si>
  <si>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</si>
  <si>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</si>
  <si>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</si>
  <si>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</si>
  <si>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</si>
  <si>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</si>
  <si>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</si>
  <si>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</si>
  <si>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</si>
  <si>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</si>
  <si>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</si>
  <si>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</si>
  <si>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</si>
  <si>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</si>
  <si>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</si>
  <si>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</si>
  <si>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</si>
  <si>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</si>
  <si>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</si>
  <si>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</si>
  <si>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</si>
  <si>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</si>
  <si>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</si>
  <si>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</si>
  <si>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</si>
  <si>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</si>
  <si>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</si>
  <si>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</si>
  <si>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</si>
  <si>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</si>
  <si>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</si>
  <si>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</si>
  <si>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</si>
  <si>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</si>
  <si>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</si>
  <si>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</si>
  <si>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</si>
  <si>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</si>
  <si>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</si>
  <si>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</si>
  <si>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</si>
  <si>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</si>
  <si>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</si>
  <si>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</si>
  <si>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</si>
  <si>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</si>
  <si>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</si>
  <si>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</si>
  <si>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</si>
  <si>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</si>
  <si>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</si>
  <si>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</si>
  <si>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</si>
  <si>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</si>
  <si>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</si>
  <si>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</si>
  <si>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</si>
  <si>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</si>
  <si>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</si>
  <si>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</si>
  <si>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</si>
  <si>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</si>
  <si>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</si>
  <si>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</si>
  <si>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</si>
  <si>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</si>
  <si>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</si>
  <si>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</si>
  <si>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</si>
  <si>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</si>
  <si>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</si>
  <si>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</si>
  <si>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</si>
  <si>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</si>
  <si>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</si>
  <si>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</si>
  <si>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</si>
  <si>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</si>
  <si>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</si>
  <si>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</si>
  <si>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</si>
  <si>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</si>
  <si>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</si>
  <si>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</si>
  <si>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</si>
  <si>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</si>
  <si>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</si>
  <si>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</si>
  <si>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</si>
  <si>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</si>
  <si>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</si>
  <si>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</si>
  <si>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</si>
  <si>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</si>
  <si>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</si>
  <si>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</si>
  <si>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</si>
  <si>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</si>
  <si>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</si>
  <si>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</si>
  <si>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</si>
  <si>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</si>
  <si>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</si>
  <si>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</si>
  <si>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</si>
  <si>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</si>
  <si>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</si>
  <si>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</si>
  <si>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</si>
  <si>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</si>
  <si>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</si>
  <si>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</si>
  <si>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</si>
  <si>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</si>
  <si>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</si>
  <si>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</si>
  <si>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</si>
  <si>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</si>
  <si>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</si>
  <si>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</si>
  <si>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</si>
  <si>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</si>
  <si>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</si>
  <si>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</si>
  <si>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</si>
  <si>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</si>
  <si>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</si>
  <si>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</si>
  <si>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</si>
  <si>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</si>
  <si>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</si>
  <si>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</si>
  <si>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</si>
  <si>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</si>
  <si>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</si>
  <si>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</si>
  <si>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</si>
  <si>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</si>
  <si>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</si>
  <si>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</si>
  <si>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</si>
  <si>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</si>
  <si>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</si>
  <si>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</si>
  <si>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</si>
  <si>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</si>
  <si>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</si>
  <si>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</si>
  <si>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</si>
  <si>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</si>
  <si>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</si>
  <si>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</si>
  <si>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</si>
  <si>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</si>
  <si>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</si>
  <si>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</si>
  <si>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</si>
  <si>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</si>
  <si>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</si>
  <si>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</si>
  <si>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</si>
  <si>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</si>
  <si>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</si>
  <si>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</si>
  <si>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</si>
  <si>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</si>
  <si>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</si>
  <si>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</si>
  <si>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</si>
  <si>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</si>
  <si>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</si>
  <si>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</si>
  <si>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</si>
  <si>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</si>
  <si>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</si>
  <si>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</si>
  <si>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</si>
  <si>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</si>
  <si>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</si>
  <si>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</si>
  <si>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</si>
  <si>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</si>
  <si>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</si>
  <si>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</si>
  <si>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</si>
  <si>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</si>
  <si>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</si>
  <si>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</si>
  <si>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</si>
  <si>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</si>
  <si>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</si>
  <si>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</si>
  <si>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</si>
  <si>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</si>
  <si>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</si>
  <si>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</si>
  <si>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</si>
  <si>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</si>
  <si>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</si>
  <si>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</si>
  <si>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</si>
  <si>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</si>
  <si>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</si>
  <si>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</si>
  <si>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</si>
  <si>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</si>
  <si>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</si>
  <si>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</si>
  <si>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</si>
  <si>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</si>
  <si>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</si>
  <si>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</si>
  <si>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</si>
  <si>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</si>
  <si>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</si>
  <si>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</si>
  <si>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</si>
  <si>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</si>
  <si>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</si>
  <si>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</si>
  <si>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</si>
  <si>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</si>
  <si>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</si>
  <si>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</si>
  <si>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</si>
  <si>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</si>
  <si>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</si>
  <si>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</si>
  <si>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</si>
  <si>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</si>
  <si>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</si>
  <si>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</si>
  <si>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</si>
  <si>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</si>
  <si>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</si>
  <si>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</si>
  <si>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</si>
  <si>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</si>
  <si>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</si>
  <si>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</si>
  <si>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</si>
  <si>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</si>
  <si>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</si>
  <si>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</si>
  <si>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</si>
  <si>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</si>
  <si>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</si>
  <si>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</si>
  <si>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</si>
  <si>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</si>
  <si>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</si>
  <si>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</si>
  <si>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</si>
  <si>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</si>
  <si>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</si>
  <si>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</si>
  <si>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</si>
  <si>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</si>
  <si>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</si>
  <si>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</si>
  <si>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</si>
  <si>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</si>
  <si>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</si>
  <si>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</si>
  <si>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</si>
  <si>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</si>
  <si>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</si>
  <si>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</si>
  <si>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</si>
  <si>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</si>
  <si>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</si>
  <si>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</si>
  <si>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</si>
  <si>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</si>
  <si>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</si>
  <si>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</si>
  <si>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</si>
  <si>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</si>
  <si>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</si>
  <si>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</si>
  <si>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</si>
  <si>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</si>
  <si>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</si>
  <si>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</si>
  <si>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</si>
  <si>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</si>
  <si>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</si>
  <si>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</si>
  <si>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</si>
  <si>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</si>
  <si>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</si>
  <si>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</si>
  <si>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</si>
  <si>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</si>
  <si>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</si>
  <si>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</si>
  <si>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</si>
  <si>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</si>
  <si>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</si>
  <si>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</si>
  <si>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</si>
  <si>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</si>
  <si>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</si>
  <si>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</si>
  <si>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</si>
  <si>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</si>
  <si>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</si>
  <si>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</si>
  <si>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</si>
  <si>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</si>
  <si>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</si>
  <si>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</si>
  <si>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</si>
  <si>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</si>
  <si>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</si>
  <si>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</si>
  <si>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</si>
  <si>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</si>
  <si>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</si>
  <si>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</si>
  <si>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</si>
  <si>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</si>
  <si>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</si>
  <si>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</si>
  <si>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</si>
  <si>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</si>
  <si>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</si>
  <si>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</si>
  <si>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</si>
  <si>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</si>
  <si>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</si>
  <si>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</si>
  <si>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</si>
  <si>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</si>
  <si>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</si>
  <si>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</si>
  <si>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</si>
  <si>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</si>
  <si>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</si>
  <si>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</si>
  <si>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</si>
  <si>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</si>
  <si>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</si>
  <si>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</si>
  <si>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</si>
  <si>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</si>
  <si>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</si>
  <si>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</si>
  <si>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</si>
  <si>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</si>
  <si>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</si>
  <si>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</si>
  <si>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</si>
  <si>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</si>
  <si>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</si>
  <si>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</si>
  <si>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</si>
  <si>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</si>
  <si>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</si>
  <si>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</si>
  <si>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</si>
  <si>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</si>
  <si>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</si>
  <si>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</si>
  <si>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</si>
  <si>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</si>
  <si>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</si>
  <si>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</si>
  <si>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</si>
  <si>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</si>
  <si>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</si>
  <si>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</si>
  <si>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</si>
  <si>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</si>
  <si>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</si>
  <si>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</si>
  <si>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</si>
  <si>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</si>
  <si>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</si>
  <si>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</si>
  <si>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</si>
  <si>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</si>
  <si>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</si>
  <si>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</si>
  <si>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</si>
  <si>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</si>
  <si>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</si>
  <si>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</si>
  <si>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</si>
  <si>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</si>
  <si>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</si>
  <si>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</si>
  <si>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</si>
  <si>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</si>
  <si>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</si>
  <si>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</si>
  <si>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</si>
  <si>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</si>
  <si>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</si>
  <si>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</si>
  <si>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</si>
  <si>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</si>
  <si>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</si>
  <si>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</si>
  <si>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</si>
  <si>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</si>
  <si>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</si>
  <si>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</si>
  <si>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</si>
  <si>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</si>
  <si>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</si>
  <si>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</si>
  <si>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</si>
  <si>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</si>
  <si>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</si>
  <si>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</si>
  <si>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</si>
  <si>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</si>
  <si>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</si>
  <si>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</si>
  <si>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</si>
  <si>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</si>
  <si>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</si>
  <si>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</si>
  <si>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</si>
  <si>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</si>
  <si>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</si>
  <si>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</si>
  <si>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</si>
  <si>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</si>
  <si>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</si>
  <si>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</si>
  <si>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</si>
  <si>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</si>
  <si>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</si>
  <si>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</si>
  <si>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</si>
  <si>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</si>
  <si>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</si>
  <si>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</si>
  <si>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</si>
  <si>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</si>
  <si>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</si>
  <si>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</si>
  <si>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</si>
  <si>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</si>
  <si>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</si>
  <si>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</si>
  <si>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</si>
  <si>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</si>
  <si>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</si>
  <si>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</si>
  <si>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</si>
  <si>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</si>
  <si>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</si>
  <si>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</si>
  <si>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</si>
  <si>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</si>
  <si>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</si>
  <si>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</si>
  <si>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</si>
  <si>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</si>
  <si>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</si>
  <si>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</si>
  <si>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</si>
  <si>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</si>
  <si>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</si>
  <si>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</si>
  <si>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</si>
  <si>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</si>
  <si>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</si>
  <si>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</si>
  <si>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</si>
  <si>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</si>
  <si>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</si>
  <si>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</si>
  <si>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</si>
  <si>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</si>
  <si>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</si>
  <si>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</si>
  <si>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</si>
  <si>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</si>
  <si>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</si>
  <si>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</si>
  <si>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</si>
  <si>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</si>
  <si>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</si>
  <si>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</si>
  <si>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</si>
  <si>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</si>
  <si>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</si>
  <si>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</si>
  <si>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</si>
  <si>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</si>
  <si>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</si>
  <si>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</si>
  <si>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</si>
  <si>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</si>
  <si>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</si>
  <si>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</si>
  <si>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</si>
  <si>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</si>
  <si>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</si>
  <si>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</si>
  <si>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</si>
  <si>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</si>
  <si>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</si>
  <si>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</si>
  <si>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</si>
  <si>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</si>
  <si>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</si>
  <si>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</si>
  <si>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</si>
  <si>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</si>
  <si>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</si>
  <si>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</si>
  <si>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</si>
  <si>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</si>
  <si>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</si>
  <si>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</si>
  <si>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</si>
  <si>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</si>
  <si>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</si>
  <si>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</si>
  <si>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</si>
  <si>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</si>
  <si>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</si>
  <si>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</si>
  <si>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</si>
  <si>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</si>
  <si>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</si>
  <si>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</si>
  <si>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</si>
  <si>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</si>
  <si>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</si>
  <si>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</si>
  <si>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</si>
  <si>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</si>
  <si>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</si>
  <si>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</si>
  <si>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</si>
  <si>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</si>
  <si>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</si>
  <si>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</si>
  <si>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</si>
  <si>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</si>
  <si>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</si>
  <si>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</si>
  <si>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</si>
  <si>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</si>
  <si>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</si>
  <si>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</si>
  <si>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</si>
  <si>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</si>
  <si>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</si>
  <si>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</si>
  <si>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</si>
  <si>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</si>
  <si>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</si>
  <si>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</si>
  <si>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</si>
  <si>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</si>
  <si>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</si>
  <si>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</si>
  <si>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</si>
  <si>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</si>
  <si>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</si>
  <si>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</si>
  <si>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</si>
  <si>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</si>
  <si>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</si>
  <si>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</si>
  <si>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</si>
  <si>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</si>
  <si>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</si>
  <si>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</si>
  <si>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</si>
  <si>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</si>
  <si>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</si>
  <si>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</si>
  <si>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</si>
  <si>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</si>
  <si>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</si>
  <si>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</si>
  <si>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</si>
  <si>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</si>
  <si>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</si>
  <si>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</si>
  <si>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</si>
  <si>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</si>
  <si>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</si>
  <si>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</si>
  <si>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</si>
  <si>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</si>
  <si>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</si>
  <si>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</si>
  <si>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</si>
  <si>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</si>
  <si>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</si>
  <si>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</si>
  <si>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</si>
  <si>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</si>
  <si>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</si>
  <si>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</si>
  <si>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</si>
  <si>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</si>
  <si>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</si>
  <si>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</si>
  <si>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</si>
  <si>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</si>
  <si>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</si>
  <si>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</si>
  <si>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</si>
  <si>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</si>
  <si>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</si>
  <si>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</si>
  <si>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</si>
  <si>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</si>
  <si>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</si>
  <si>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</si>
  <si>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</si>
  <si>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</si>
  <si>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</si>
  <si>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</si>
  <si>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</si>
  <si>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</si>
  <si>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</si>
  <si>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</si>
  <si>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</si>
  <si>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</si>
  <si>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</si>
  <si>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</si>
  <si>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</si>
  <si>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</si>
  <si>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</si>
  <si>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</si>
  <si>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</si>
  <si>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</si>
  <si>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</si>
  <si>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</si>
  <si>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</si>
  <si>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</si>
  <si>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</si>
  <si>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</si>
  <si>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</si>
  <si>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</si>
  <si>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</si>
  <si>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</si>
  <si>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</si>
  <si>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</si>
  <si>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</si>
  <si>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</si>
  <si>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</si>
  <si>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</si>
  <si>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</si>
  <si>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</si>
  <si>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</si>
  <si>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</si>
  <si>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</si>
  <si>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</si>
  <si>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</si>
  <si>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</si>
  <si>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</si>
  <si>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</si>
  <si>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</si>
  <si>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</si>
  <si>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</si>
  <si>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</si>
  <si>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</si>
  <si>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</si>
  <si>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</si>
  <si>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</si>
  <si>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</si>
  <si>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</si>
  <si>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</si>
  <si>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</si>
  <si>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</si>
  <si>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</si>
  <si>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</si>
  <si>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</si>
  <si>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</si>
  <si>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</si>
  <si>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</si>
  <si>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</si>
  <si>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</si>
  <si>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</si>
  <si>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</si>
  <si>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</si>
  <si>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</si>
  <si>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</si>
  <si>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</si>
  <si>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</si>
  <si>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</si>
  <si>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</si>
  <si>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</si>
  <si>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</si>
  <si>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</si>
  <si>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</si>
  <si>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</si>
  <si>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</si>
  <si>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</si>
  <si>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</si>
  <si>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</si>
  <si>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</si>
  <si>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</si>
  <si>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</si>
  <si>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</si>
  <si>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</si>
  <si>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</si>
  <si>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</si>
  <si>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</si>
  <si>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</si>
  <si>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</si>
  <si>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</si>
  <si>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</si>
  <si>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</si>
  <si>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</si>
  <si>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</si>
  <si>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</si>
  <si>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</si>
  <si>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</si>
  <si>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</si>
  <si>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</si>
  <si>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</si>
  <si>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</si>
  <si>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</si>
  <si>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</si>
  <si>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</si>
  <si>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</si>
  <si>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</si>
  <si>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</si>
  <si>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</si>
  <si>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</si>
  <si>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</si>
  <si>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</si>
  <si>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</si>
  <si>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</si>
  <si>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</si>
  <si>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</si>
  <si>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</si>
  <si>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</si>
  <si>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</si>
  <si>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</si>
  <si>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</si>
  <si>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</si>
  <si>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</si>
  <si>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</si>
  <si>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</si>
  <si>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</si>
  <si>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</si>
  <si>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</si>
  <si>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</si>
  <si>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</si>
  <si>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</si>
  <si>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</si>
  <si>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</si>
  <si>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</si>
  <si>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</si>
  <si>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</si>
  <si>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</si>
  <si>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</si>
  <si>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</si>
  <si>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</si>
  <si>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</si>
  <si>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</si>
  <si>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</si>
  <si>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</si>
  <si>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</si>
  <si>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</si>
  <si>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</si>
  <si>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</si>
  <si>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</si>
  <si>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</si>
  <si>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</si>
  <si>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</si>
  <si>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</si>
  <si>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</si>
  <si>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</si>
  <si>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</si>
  <si>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</si>
  <si>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</si>
  <si>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</si>
  <si>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</si>
  <si>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</si>
  <si>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</si>
  <si>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</si>
  <si>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</si>
  <si>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</si>
  <si>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</si>
  <si>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</si>
  <si>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</si>
  <si>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</si>
  <si>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</si>
  <si>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</si>
  <si>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</si>
  <si>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</si>
  <si>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</si>
  <si>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</si>
  <si>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</si>
  <si>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</si>
  <si>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</si>
  <si>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</si>
  <si>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</si>
  <si>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</si>
  <si>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</si>
  <si>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</si>
  <si>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</si>
  <si>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</si>
  <si>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</si>
  <si>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</si>
  <si>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</si>
  <si>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</si>
  <si>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</si>
  <si>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</si>
  <si>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</si>
  <si>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</si>
  <si>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</si>
  <si>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</si>
  <si>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</si>
  <si>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</si>
  <si>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</si>
  <si>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</si>
  <si>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</si>
  <si>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</si>
  <si>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</si>
  <si>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</si>
  <si>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</si>
  <si>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</si>
  <si>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</si>
  <si>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</si>
  <si>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</si>
  <si>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</si>
  <si>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</si>
  <si>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</si>
  <si>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</si>
  <si>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</si>
  <si>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</si>
  <si>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</si>
  <si>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</si>
  <si>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</si>
  <si>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</si>
  <si>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</si>
  <si>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</si>
  <si>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</si>
  <si>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</si>
  <si>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</si>
  <si>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</si>
  <si>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</si>
  <si>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</si>
  <si>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</si>
  <si>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</si>
  <si>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</si>
  <si>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</si>
  <si>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</si>
  <si>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</si>
  <si>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</si>
  <si>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</si>
  <si>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</si>
  <si>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</si>
  <si>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</si>
  <si>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</si>
  <si>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</si>
  <si>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</si>
  <si>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</si>
  <si>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</si>
  <si>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</si>
  <si>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</si>
  <si>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</si>
  <si>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</si>
  <si>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</si>
  <si>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</si>
  <si>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</si>
  <si>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</si>
  <si>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</si>
  <si>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</si>
  <si>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</si>
  <si>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</si>
  <si>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</si>
  <si>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</si>
  <si>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</si>
  <si>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</si>
  <si>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</si>
  <si>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</si>
  <si>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</si>
  <si>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</si>
  <si>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</si>
  <si>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</si>
  <si>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</si>
  <si>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</si>
  <si>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</si>
  <si>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</si>
  <si>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</si>
  <si>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</si>
  <si>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</si>
  <si>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</si>
  <si>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</si>
  <si>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</si>
  <si>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</si>
  <si>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</si>
  <si>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</si>
  <si>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</si>
  <si>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</si>
  <si>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</si>
  <si>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</si>
  <si>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</si>
  <si>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</si>
  <si>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</si>
  <si>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</si>
  <si>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</si>
  <si>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</si>
  <si>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</si>
  <si>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</si>
  <si>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</si>
  <si>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</si>
  <si>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</si>
  <si>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</si>
  <si>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</si>
  <si>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</si>
  <si>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</si>
  <si>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</si>
  <si>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</si>
  <si>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</si>
  <si>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</si>
  <si>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</si>
  <si>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</si>
  <si>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</si>
  <si>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</si>
  <si>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</si>
  <si>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</si>
  <si>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</si>
  <si>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</si>
  <si>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</si>
  <si>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</si>
  <si>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</si>
  <si>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</si>
  <si>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</si>
  <si>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</si>
  <si>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</si>
  <si>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</si>
  <si>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</si>
  <si>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</si>
  <si>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</si>
  <si>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</si>
  <si>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</si>
  <si>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</si>
  <si>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</si>
  <si>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</si>
  <si>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</si>
  <si>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</si>
  <si>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</si>
  <si>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</si>
  <si>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</si>
  <si>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</si>
  <si>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</si>
  <si>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</si>
  <si>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</si>
  <si>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</si>
  <si>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</si>
  <si>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</si>
  <si>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</si>
  <si>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</si>
  <si>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</si>
  <si>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</si>
  <si>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</si>
  <si>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</si>
  <si>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</si>
  <si>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</si>
  <si>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</si>
  <si>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</si>
  <si>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</si>
  <si>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</si>
  <si>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</si>
  <si>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</si>
  <si>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</si>
  <si>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</si>
  <si>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</si>
  <si>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</si>
  <si>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</si>
  <si>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</si>
  <si>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</si>
  <si>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</si>
  <si>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</si>
  <si>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</si>
  <si>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</si>
  <si>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</si>
  <si>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</si>
  <si>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</si>
  <si>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</si>
  <si>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</si>
  <si>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</si>
  <si>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</si>
  <si>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</si>
  <si>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</si>
  <si>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</si>
  <si>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</si>
  <si>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</si>
  <si>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</si>
  <si>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</si>
  <si>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</si>
  <si>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</si>
  <si>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</si>
  <si>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</si>
  <si>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</si>
  <si>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</si>
  <si>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</si>
  <si>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</si>
  <si>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</si>
  <si>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</si>
  <si>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</si>
  <si>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</si>
  <si>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</si>
  <si>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</si>
  <si>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</si>
  <si>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</si>
  <si>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</si>
  <si>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</si>
  <si>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</si>
  <si>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</si>
  <si>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</si>
  <si>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</si>
  <si>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</si>
  <si>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</si>
  <si>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</si>
  <si>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</si>
  <si>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</si>
  <si>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</si>
  <si>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</si>
  <si>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</si>
  <si>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</si>
  <si>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</si>
  <si>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</si>
  <si>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</si>
  <si>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</si>
  <si>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</si>
  <si>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</si>
  <si>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</si>
  <si>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</si>
  <si>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</si>
  <si>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</si>
  <si>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</si>
  <si>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</si>
  <si>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</si>
  <si>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</si>
  <si>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</si>
  <si>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</si>
  <si>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</si>
  <si>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</si>
  <si>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</si>
  <si>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</si>
  <si>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</si>
  <si>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</si>
  <si>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</si>
  <si>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</si>
  <si>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</si>
  <si>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</si>
  <si>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</si>
  <si>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</si>
  <si>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</si>
  <si>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</si>
  <si>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</si>
  <si>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</si>
  <si>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</si>
  <si>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</si>
  <si>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</si>
  <si>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</si>
  <si>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</si>
  <si>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</si>
  <si>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</si>
  <si>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</si>
  <si>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</si>
  <si>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</si>
  <si>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</si>
  <si>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</si>
  <si>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</si>
  <si>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</si>
  <si>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</si>
  <si>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</si>
  <si>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</si>
  <si>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</si>
  <si>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</si>
  <si>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</si>
  <si>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</si>
  <si>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</si>
  <si>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</si>
  <si>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</si>
  <si>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</si>
  <si>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</si>
  <si>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</si>
  <si>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</si>
  <si>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</si>
  <si>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</si>
  <si>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</si>
  <si>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</si>
  <si>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</si>
  <si>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</si>
  <si>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</si>
  <si>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</si>
  <si>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</si>
  <si>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</si>
  <si>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</si>
  <si>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</si>
  <si>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</si>
  <si>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</si>
  <si>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</si>
  <si>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</si>
  <si>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</si>
  <si>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</si>
  <si>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</si>
  <si>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</si>
  <si>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</si>
  <si>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</si>
  <si>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</si>
  <si>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</si>
  <si>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</si>
  <si>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</si>
  <si>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</si>
  <si>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</si>
  <si>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</si>
  <si>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</si>
  <si>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</si>
  <si>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</si>
  <si>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</si>
  <si>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</si>
  <si>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</si>
  <si>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</si>
  <si>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</si>
  <si>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</si>
  <si>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</si>
  <si>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</si>
  <si>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</si>
  <si>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</si>
  <si>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</si>
  <si>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</si>
  <si>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</si>
  <si>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</si>
  <si>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</si>
  <si>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</si>
  <si>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</si>
  <si>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</si>
  <si>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</si>
  <si>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</si>
  <si>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</si>
  <si>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</si>
  <si>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</si>
  <si>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</si>
  <si>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</si>
  <si>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</si>
  <si>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</si>
  <si>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</si>
  <si>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</si>
  <si>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</si>
  <si>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</si>
  <si>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</si>
  <si>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</si>
  <si>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</si>
  <si>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</si>
  <si>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</si>
  <si>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</si>
  <si>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</si>
  <si>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</si>
  <si>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</si>
  <si>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</si>
  <si>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</si>
  <si>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</si>
  <si>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</si>
  <si>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</si>
  <si>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</si>
  <si>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</si>
  <si>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</si>
  <si>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</si>
  <si>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</si>
  <si>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</si>
  <si>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</si>
  <si>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</si>
  <si>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</si>
  <si>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</si>
  <si>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</si>
  <si>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</si>
  <si>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</si>
  <si>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</si>
  <si>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</si>
  <si>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</si>
  <si>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</si>
  <si>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</si>
  <si>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</si>
  <si>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</si>
  <si>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</si>
  <si>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</si>
  <si>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</si>
  <si>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</si>
  <si>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</si>
  <si>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</si>
  <si>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</si>
  <si>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</si>
  <si>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</si>
  <si>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</si>
  <si>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</si>
  <si>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</si>
  <si>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</si>
  <si>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</si>
  <si>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</si>
  <si>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</si>
  <si>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</si>
  <si>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</si>
  <si>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</si>
  <si>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</si>
  <si>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</si>
  <si>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</si>
  <si>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</si>
  <si>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</si>
  <si>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</si>
  <si>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</si>
  <si>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</si>
  <si>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</si>
  <si>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</si>
  <si>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</si>
  <si>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</si>
  <si>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</si>
  <si>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</si>
  <si>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</si>
  <si>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</si>
  <si>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</si>
  <si>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</si>
  <si>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</si>
  <si>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</si>
  <si>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</si>
  <si>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</si>
  <si>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</si>
  <si>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</si>
  <si>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</si>
  <si>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</si>
  <si>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</si>
  <si>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</si>
  <si>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</si>
  <si>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</si>
  <si>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</si>
  <si>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</si>
  <si>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</si>
  <si>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</si>
  <si>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</si>
  <si>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</si>
  <si>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</si>
  <si>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</si>
  <si>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</si>
  <si>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</si>
  <si>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</si>
  <si>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</si>
  <si>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</si>
  <si>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</si>
  <si>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</si>
  <si>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</si>
  <si>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</si>
  <si>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</si>
  <si>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</si>
  <si>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</si>
  <si>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</si>
  <si>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</si>
  <si>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</si>
  <si>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</si>
  <si>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</si>
  <si>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</si>
  <si>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</si>
  <si>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</si>
  <si>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</si>
  <si>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</si>
  <si>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</si>
  <si>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</si>
  <si>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</si>
  <si>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</si>
  <si>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</si>
  <si>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</si>
  <si>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</si>
  <si>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</si>
  <si>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</si>
  <si>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</si>
  <si>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</si>
  <si>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</si>
  <si>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</si>
  <si>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</si>
  <si>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</si>
  <si>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</si>
  <si>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</si>
  <si>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</si>
  <si>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</si>
  <si>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</si>
  <si>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</si>
  <si>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</si>
  <si>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</si>
  <si>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</si>
  <si>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</si>
  <si>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</si>
  <si>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</si>
  <si>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</si>
  <si>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</si>
  <si>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</si>
  <si>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</si>
  <si>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</si>
  <si>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</si>
  <si>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</si>
  <si>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</si>
  <si>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</si>
  <si>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</si>
  <si>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</si>
  <si>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</si>
  <si>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</si>
  <si>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</si>
  <si>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</si>
  <si>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</si>
  <si>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</si>
  <si>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</si>
  <si>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</si>
  <si>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</si>
  <si>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</si>
  <si>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</si>
  <si>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</si>
  <si>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</si>
  <si>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</si>
  <si>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</si>
  <si>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</si>
  <si>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</si>
  <si>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</si>
  <si>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</si>
  <si>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</si>
  <si>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</si>
  <si>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</si>
  <si>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</si>
  <si>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</si>
  <si>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</si>
  <si>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</si>
  <si>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</si>
  <si>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</si>
  <si>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</si>
  <si>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</si>
  <si>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</si>
  <si>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</si>
  <si>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</si>
  <si>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</si>
  <si>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</si>
  <si>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</si>
  <si>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</si>
  <si>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</si>
  <si>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</si>
  <si>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</si>
  <si>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</si>
  <si>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</si>
  <si>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</si>
  <si>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</si>
  <si>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</si>
  <si>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</si>
  <si>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</si>
  <si>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</si>
  <si>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</si>
  <si>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</si>
  <si>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</si>
  <si>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</si>
  <si>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</si>
  <si>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</si>
  <si>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</si>
  <si>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</si>
  <si>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</si>
  <si>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</si>
  <si>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</si>
  <si>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</si>
  <si>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</si>
  <si>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</si>
  <si>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</si>
  <si>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</si>
  <si>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</si>
  <si>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</si>
  <si>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</si>
  <si>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</si>
  <si>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</si>
  <si>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</si>
  <si>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</si>
  <si>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</si>
  <si>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</si>
  <si>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</si>
  <si>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</si>
  <si>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</si>
  <si>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</si>
  <si>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</si>
  <si>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</si>
  <si>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</si>
  <si>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</si>
  <si>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</si>
  <si>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</si>
  <si>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</si>
  <si>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</si>
  <si>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</si>
  <si>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</si>
  <si>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</si>
  <si>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</si>
  <si>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</si>
  <si>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</si>
  <si>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</si>
  <si>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</si>
  <si>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</si>
  <si>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</si>
  <si>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</si>
  <si>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</si>
  <si>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</si>
  <si>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</si>
  <si>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</si>
  <si>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</si>
  <si>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</si>
  <si>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</si>
  <si>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</si>
  <si>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</si>
  <si>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</si>
  <si>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</si>
  <si>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</si>
  <si>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</si>
  <si>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</si>
  <si>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</si>
  <si>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</si>
  <si>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</si>
  <si>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</si>
  <si>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</si>
  <si>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</si>
  <si>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</si>
  <si>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</si>
  <si>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</si>
  <si>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</si>
  <si>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</si>
  <si>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</si>
  <si>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</si>
  <si>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</si>
  <si>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</si>
  <si>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</si>
  <si>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</si>
  <si>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</si>
  <si>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</si>
  <si>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</si>
  <si>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</si>
  <si>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</si>
  <si>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</si>
  <si>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</si>
  <si>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</si>
  <si>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</si>
  <si>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</si>
  <si>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</si>
  <si>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</si>
  <si>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</si>
  <si>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</si>
  <si>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</si>
  <si>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</si>
  <si>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</si>
  <si>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</si>
  <si>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</si>
  <si>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</si>
  <si>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</si>
  <si>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</si>
  <si>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</si>
  <si>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</si>
  <si>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</si>
  <si>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</si>
  <si>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</si>
  <si>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</si>
  <si>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</si>
  <si>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</si>
  <si>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</si>
  <si>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</si>
  <si>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</si>
  <si>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</si>
  <si>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</si>
  <si>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</si>
  <si>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</si>
  <si>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</si>
  <si>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</si>
  <si>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</si>
  <si>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</si>
  <si>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</si>
  <si>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</si>
  <si>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</si>
  <si>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</si>
  <si>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</si>
  <si>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</si>
  <si>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</si>
  <si>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</si>
  <si>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</si>
  <si>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</si>
  <si>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</si>
  <si>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</si>
  <si>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</si>
  <si>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</si>
  <si>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</si>
  <si>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</si>
  <si>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</si>
  <si>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</si>
  <si>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</si>
  <si>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</si>
  <si>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</si>
  <si>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</si>
  <si>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</si>
  <si>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</si>
  <si>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</si>
  <si>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</si>
  <si>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</si>
  <si>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</si>
  <si>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</si>
  <si>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</si>
  <si>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</si>
  <si>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</si>
  <si>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</si>
  <si>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</si>
  <si>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</si>
  <si>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</si>
  <si>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</si>
  <si>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</si>
  <si>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</si>
  <si>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</si>
  <si>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</si>
  <si>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</si>
  <si>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</si>
  <si>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</si>
  <si>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</si>
  <si>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</si>
  <si>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</si>
  <si>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</si>
  <si>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</si>
  <si>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</si>
  <si>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</si>
  <si>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</si>
  <si>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</si>
  <si>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</si>
  <si>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</si>
  <si>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</si>
  <si>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</si>
  <si>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</si>
  <si>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</si>
  <si>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</si>
  <si>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</si>
  <si>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</si>
  <si>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</si>
  <si>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</si>
  <si>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</si>
  <si>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</si>
  <si>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</si>
  <si>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</si>
  <si>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</si>
  <si>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</si>
  <si>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</si>
  <si>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</si>
  <si>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</si>
  <si>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</si>
  <si>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</si>
  <si>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</si>
  <si>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</si>
  <si>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</si>
  <si>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</si>
  <si>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</si>
  <si>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</si>
  <si>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</si>
  <si>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</si>
  <si>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</si>
  <si>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</si>
  <si>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</si>
  <si>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</si>
  <si>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</si>
  <si>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</si>
  <si>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</si>
  <si>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</si>
  <si>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</si>
  <si>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</si>
  <si>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</si>
  <si>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</si>
  <si>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</si>
  <si>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</si>
  <si>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</si>
  <si>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</si>
  <si>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</si>
  <si>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</si>
  <si>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</si>
  <si>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</si>
  <si>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</si>
  <si>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</si>
  <si>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</si>
  <si>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</si>
  <si>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</si>
  <si>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</si>
  <si>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</si>
  <si>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</si>
  <si>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</si>
  <si>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</si>
  <si>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</si>
  <si>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</si>
  <si>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</si>
  <si>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</si>
  <si>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</si>
  <si>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</si>
  <si>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</si>
  <si>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</si>
  <si>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</si>
  <si>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</si>
  <si>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</si>
  <si>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</si>
  <si>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</si>
  <si>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</si>
  <si>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</si>
  <si>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</si>
  <si>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</si>
  <si>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</si>
  <si>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</si>
  <si>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</si>
  <si>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</si>
  <si>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</si>
  <si>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</si>
  <si>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</si>
  <si>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</si>
  <si>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</si>
  <si>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</si>
  <si>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</si>
  <si>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</si>
  <si>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</si>
  <si>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</si>
  <si>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</si>
  <si>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</si>
  <si>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</si>
  <si>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</si>
  <si>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</si>
  <si>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</si>
  <si>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</si>
  <si>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</si>
  <si>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</si>
  <si>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</si>
  <si>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</si>
  <si>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</si>
  <si>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</si>
  <si>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</si>
  <si>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</si>
  <si>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</si>
  <si>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</si>
  <si>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</si>
  <si>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</si>
  <si>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</si>
  <si>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</si>
  <si>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</si>
  <si>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</si>
  <si>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</si>
  <si>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</si>
  <si>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</si>
  <si>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</si>
  <si>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</si>
  <si>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</si>
  <si>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</si>
  <si>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</si>
  <si>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</si>
  <si>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</si>
  <si>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</si>
  <si>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</si>
  <si>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</si>
  <si>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</si>
  <si>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</si>
  <si>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</si>
  <si>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</si>
  <si>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</si>
  <si>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</si>
  <si>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</si>
  <si>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</si>
  <si>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</si>
  <si>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</si>
  <si>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</si>
  <si>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</si>
  <si>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</si>
  <si>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</si>
  <si>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</si>
  <si>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</si>
  <si>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</si>
  <si>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</si>
  <si>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</si>
  <si>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</si>
  <si>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</si>
  <si>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</si>
  <si>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</si>
  <si>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</si>
  <si>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</si>
  <si>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</si>
  <si>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</si>
  <si>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</si>
  <si>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</si>
  <si>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</si>
  <si>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</si>
  <si>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</si>
  <si>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</si>
  <si>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</si>
  <si>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</si>
  <si>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</si>
  <si>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</si>
  <si>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</si>
  <si>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</si>
  <si>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</si>
  <si>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</si>
  <si>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</si>
  <si>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</si>
  <si>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</si>
  <si>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</si>
  <si>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</si>
  <si>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</si>
  <si>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</si>
  <si>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</si>
  <si>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</si>
  <si>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</si>
  <si>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</si>
  <si>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</si>
  <si>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</si>
  <si>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</si>
  <si>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</si>
  <si>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</si>
  <si>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</si>
  <si>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</si>
  <si>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</si>
  <si>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</si>
  <si>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</si>
  <si>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</si>
  <si>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</si>
  <si>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</si>
  <si>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</si>
  <si>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</si>
  <si>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</si>
  <si>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</si>
  <si>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</si>
  <si>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</si>
  <si>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</si>
  <si>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</si>
  <si>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</si>
  <si>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</si>
  <si>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</si>
  <si>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</si>
  <si>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</si>
  <si>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</si>
  <si>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</si>
  <si>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</si>
  <si>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</si>
  <si>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</si>
  <si>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</si>
  <si>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</si>
  <si>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</si>
  <si>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</si>
  <si>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</si>
  <si>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</si>
  <si>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</si>
  <si>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</si>
  <si>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</si>
  <si>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</si>
  <si>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</si>
  <si>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</si>
  <si>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</si>
  <si>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</si>
  <si>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</si>
  <si>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</si>
  <si>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</si>
  <si>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</si>
  <si>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</si>
  <si>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</si>
  <si>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</si>
  <si>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</si>
  <si>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</si>
  <si>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</si>
  <si>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</si>
  <si>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</si>
  <si>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</si>
  <si>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</si>
  <si>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</si>
  <si>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</si>
  <si>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</si>
  <si>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</si>
  <si>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</si>
  <si>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</si>
  <si>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</si>
  <si>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</si>
  <si>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</si>
  <si>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</si>
  <si>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</si>
  <si>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</si>
  <si>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</si>
  <si>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</si>
  <si>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</si>
  <si>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</si>
  <si>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</si>
  <si>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</si>
  <si>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</si>
  <si>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</si>
  <si>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</si>
  <si>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</si>
  <si>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</si>
  <si>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</si>
  <si>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</si>
  <si>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</si>
  <si>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</si>
  <si>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</si>
  <si>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</si>
  <si>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</si>
  <si>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</si>
  <si>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</si>
  <si>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</si>
  <si>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</si>
  <si>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</si>
  <si>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</si>
  <si>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</si>
  <si>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</si>
  <si>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</si>
  <si>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</si>
  <si>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</si>
  <si>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</si>
  <si>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</si>
  <si>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</si>
  <si>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</si>
  <si>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</si>
  <si>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</si>
  <si>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</si>
  <si>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</si>
  <si>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</si>
  <si>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</si>
  <si>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</si>
  <si>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</si>
  <si>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</si>
  <si>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</si>
  <si>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</si>
  <si>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</si>
  <si>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</si>
  <si>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</si>
  <si>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</si>
  <si>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</si>
  <si>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</si>
  <si>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</si>
  <si>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</si>
  <si>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</si>
  <si>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</si>
  <si>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</si>
  <si>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</si>
  <si>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</si>
  <si>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</si>
  <si>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</si>
  <si>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</si>
  <si>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</si>
  <si>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</si>
  <si>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</si>
  <si>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</si>
  <si>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</si>
  <si>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</si>
  <si>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</si>
  <si>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</si>
  <si>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</si>
  <si>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</si>
  <si>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</si>
  <si>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</si>
  <si>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</si>
  <si>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</si>
  <si>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</si>
  <si>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</si>
  <si>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</si>
  <si>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</si>
  <si>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</si>
  <si>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</si>
  <si>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</si>
  <si>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</si>
  <si>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</si>
  <si>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</si>
  <si>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</si>
  <si>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</si>
  <si>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</si>
  <si>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</si>
  <si>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</si>
  <si>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</si>
  <si>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</si>
  <si>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</si>
  <si>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</si>
  <si>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</si>
  <si>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</si>
  <si>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</si>
  <si>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</si>
  <si>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</si>
  <si>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</si>
  <si>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</si>
  <si>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</si>
  <si>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</si>
  <si>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</si>
  <si>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</si>
  <si>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</si>
  <si>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</si>
  <si>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</si>
  <si>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</si>
  <si>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</si>
  <si>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</si>
  <si>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</si>
  <si>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</si>
  <si>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</si>
  <si>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</si>
  <si>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</si>
  <si>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</si>
  <si>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</si>
  <si>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</si>
  <si>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</si>
  <si>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</si>
  <si>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</si>
  <si>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</si>
  <si>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</si>
  <si>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</si>
  <si>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</si>
  <si>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</si>
  <si>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</si>
  <si>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</si>
  <si>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</si>
  <si>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</si>
  <si>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</si>
  <si>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</si>
  <si>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</si>
  <si>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</si>
  <si>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</si>
  <si>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</si>
  <si>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</si>
  <si>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</si>
  <si>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</si>
  <si>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</si>
  <si>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</si>
  <si>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</si>
  <si>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</si>
  <si>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</si>
  <si>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</si>
  <si>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</si>
  <si>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</si>
  <si>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</si>
  <si>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</si>
  <si>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</si>
  <si>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</si>
  <si>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</si>
  <si>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</si>
  <si>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</si>
  <si>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</si>
  <si>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</si>
  <si>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</si>
  <si>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</si>
  <si>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</si>
  <si>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</si>
  <si>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</si>
  <si>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</si>
  <si>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</si>
  <si>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</si>
  <si>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</si>
  <si>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</si>
  <si>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</si>
  <si>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</si>
  <si>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</si>
  <si>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</si>
  <si>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</si>
  <si>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</si>
  <si>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</si>
  <si>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</si>
  <si>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</si>
  <si>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</si>
  <si>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</si>
  <si>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</si>
  <si>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</si>
  <si>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</si>
  <si>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</si>
  <si>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</si>
  <si>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</si>
  <si>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</si>
  <si>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</si>
  <si>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</si>
  <si>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</si>
  <si>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</si>
  <si>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</si>
  <si>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</si>
  <si>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</si>
  <si>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</si>
  <si>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</si>
  <si>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</si>
  <si>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</si>
  <si>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</si>
  <si>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</si>
  <si>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</si>
  <si>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</si>
  <si>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</si>
  <si>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</si>
  <si>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</si>
  <si>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</si>
  <si>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</si>
  <si>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</si>
  <si>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</si>
  <si>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</si>
  <si>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</si>
  <si>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</si>
  <si>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</si>
  <si>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</si>
  <si>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</si>
  <si>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</si>
  <si>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</si>
  <si>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</si>
  <si>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</si>
  <si>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</si>
  <si>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</si>
  <si>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</si>
  <si>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</si>
  <si>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</si>
  <si>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</si>
  <si>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</si>
  <si>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</si>
  <si>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</si>
  <si>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</si>
  <si>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</si>
  <si>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</si>
  <si>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</si>
  <si>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</si>
  <si>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</si>
  <si>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</si>
  <si>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</si>
  <si>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</si>
  <si>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</si>
  <si>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</si>
  <si>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</si>
  <si>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</si>
  <si>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</si>
  <si>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</si>
  <si>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</si>
  <si>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</si>
  <si>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</si>
  <si>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</si>
  <si>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</si>
  <si>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</si>
  <si>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</si>
  <si>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</si>
  <si>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</si>
  <si>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</si>
  <si>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</si>
  <si>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</si>
  <si>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</si>
  <si>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</si>
  <si>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</si>
  <si>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</si>
  <si>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</si>
  <si>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</si>
  <si>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</si>
  <si>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</si>
  <si>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</si>
  <si>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</si>
  <si>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</si>
  <si>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</si>
  <si>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</si>
  <si>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</si>
  <si>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</si>
  <si>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</si>
  <si>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</si>
  <si>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</si>
  <si>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</si>
  <si>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</si>
  <si>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</si>
  <si>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</si>
  <si>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</si>
  <si>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</si>
  <si>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</si>
  <si>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</si>
  <si>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</si>
  <si>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</si>
  <si>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</si>
  <si>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</si>
  <si>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</si>
  <si>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</si>
  <si>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</si>
  <si>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</si>
  <si>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</si>
  <si>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</si>
  <si>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</si>
  <si>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</si>
  <si>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</si>
  <si>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</si>
  <si>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</si>
  <si>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</si>
  <si>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</si>
  <si>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</si>
  <si>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</si>
  <si>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</si>
  <si>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</si>
  <si>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</si>
  <si>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</si>
  <si>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</si>
  <si>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</si>
  <si>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</si>
  <si>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</si>
  <si>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</si>
  <si>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</si>
  <si>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</si>
  <si>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</si>
  <si>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</si>
  <si>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</si>
  <si>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</si>
  <si>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</si>
  <si>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</si>
  <si>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</si>
  <si>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</si>
  <si>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</si>
  <si>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</si>
  <si>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</si>
  <si>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</si>
  <si>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</si>
  <si>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</si>
  <si>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</si>
  <si>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</si>
  <si>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</si>
  <si>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</si>
  <si>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</si>
  <si>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</si>
  <si>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</si>
  <si>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</si>
  <si>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</si>
  <si>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</si>
  <si>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</si>
  <si>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</si>
  <si>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</si>
  <si>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</si>
  <si>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</si>
  <si>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</si>
  <si>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</si>
  <si>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</si>
  <si>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</si>
  <si>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</si>
  <si>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</si>
  <si>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</si>
  <si>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</si>
  <si>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</si>
  <si>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</si>
  <si>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</si>
  <si>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</si>
  <si>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</si>
  <si>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</si>
  <si>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</si>
  <si>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</si>
  <si>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</si>
  <si>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</si>
  <si>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</si>
  <si>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</si>
  <si>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</si>
  <si>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</si>
  <si>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</si>
  <si>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</si>
  <si>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</si>
  <si>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</si>
  <si>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</si>
  <si>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</si>
  <si>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</si>
  <si>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</si>
  <si>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</si>
  <si>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</si>
  <si>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</si>
  <si>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</si>
  <si>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</si>
  <si>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</si>
  <si>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</si>
  <si>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</si>
  <si>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</si>
  <si>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</si>
  <si>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</si>
  <si>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</si>
  <si>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</si>
  <si>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</si>
  <si>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</si>
  <si>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</si>
  <si>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</si>
  <si>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</si>
  <si>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</si>
  <si>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</si>
  <si>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</si>
  <si>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</si>
  <si>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</si>
  <si>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</si>
  <si>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</si>
  <si>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</si>
  <si>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</si>
  <si>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</si>
  <si>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</si>
  <si>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</si>
  <si>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</si>
  <si>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</si>
  <si>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</si>
  <si>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</si>
  <si>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</si>
  <si>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</si>
  <si>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</si>
  <si>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</si>
  <si>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</si>
  <si>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</si>
  <si>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</si>
  <si>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</si>
  <si>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</si>
  <si>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</si>
  <si>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</si>
  <si>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</si>
  <si>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</si>
  <si>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</si>
  <si>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</si>
  <si>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</si>
  <si>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</si>
  <si>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</si>
  <si>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</si>
  <si>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</si>
  <si>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</si>
  <si>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</si>
  <si>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</si>
  <si>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</si>
  <si>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</si>
  <si>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</si>
  <si>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</si>
  <si>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</si>
  <si>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</si>
  <si>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</si>
  <si>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</si>
  <si>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</si>
  <si>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</si>
  <si>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</si>
  <si>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</si>
  <si>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</si>
  <si>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</si>
  <si>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</si>
  <si>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</si>
  <si>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</si>
  <si>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</si>
  <si>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</si>
  <si>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</si>
  <si>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</si>
  <si>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</si>
  <si>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</si>
  <si>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</si>
  <si>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</si>
  <si>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</si>
  <si>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</si>
  <si>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</si>
  <si>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</si>
  <si>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</si>
  <si>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</si>
  <si>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</si>
  <si>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</si>
  <si>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</si>
  <si>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</si>
  <si>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</si>
  <si>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</si>
  <si>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</si>
  <si>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</si>
  <si>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</si>
  <si>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</si>
  <si>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</si>
  <si>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</si>
  <si>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</si>
  <si>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</si>
  <si>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</si>
  <si>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</si>
  <si>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</si>
  <si>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</si>
  <si>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</si>
  <si>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</si>
  <si>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</si>
  <si>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</si>
  <si>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</si>
  <si>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</si>
  <si>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</si>
  <si>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</si>
  <si>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</si>
  <si>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</si>
  <si>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</si>
  <si>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</si>
  <si>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</si>
  <si>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</si>
  <si>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</si>
  <si>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</si>
  <si>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</si>
  <si>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</si>
  <si>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</si>
  <si>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</si>
  <si>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</si>
  <si>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</si>
  <si>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</si>
  <si>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</si>
  <si>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</si>
  <si>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</si>
  <si>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</si>
  <si>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</si>
  <si>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</si>
  <si>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</si>
  <si>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</si>
  <si>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</si>
  <si>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</si>
  <si>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</si>
  <si>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</si>
  <si>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</si>
  <si>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</si>
  <si>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</si>
  <si>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</si>
  <si>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</si>
  <si>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</si>
  <si>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</si>
  <si>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</si>
  <si>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</si>
  <si>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</si>
  <si>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</si>
  <si>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</si>
  <si>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</si>
  <si>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</si>
  <si>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</si>
  <si>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</si>
  <si>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</si>
  <si>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</si>
  <si>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</si>
  <si>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</si>
  <si>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</si>
  <si>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</si>
  <si>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</si>
  <si>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</si>
  <si>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</si>
  <si>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</si>
  <si>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</si>
  <si>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</si>
  <si>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</si>
  <si>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</si>
  <si>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</si>
  <si>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</si>
  <si>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</si>
  <si>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</si>
  <si>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</si>
  <si>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</si>
  <si>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</si>
  <si>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</si>
  <si>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</si>
  <si>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</si>
  <si>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</si>
  <si>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</si>
  <si>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</si>
  <si>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</si>
  <si>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</si>
  <si>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</si>
  <si>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</si>
  <si>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</si>
  <si>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</si>
  <si>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</si>
  <si>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</si>
  <si>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</si>
  <si>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</si>
  <si>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</si>
  <si>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</si>
  <si>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</si>
  <si>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</si>
  <si>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</si>
  <si>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</si>
  <si>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</si>
  <si>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</si>
  <si>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</si>
  <si>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</si>
  <si>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</si>
  <si>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</si>
  <si>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</si>
  <si>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</si>
  <si>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</si>
  <si>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</si>
  <si>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</si>
  <si>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</si>
  <si>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</si>
  <si>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</si>
  <si>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</si>
  <si>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</si>
  <si>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</si>
  <si>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</si>
  <si>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</si>
  <si>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</si>
  <si>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</si>
  <si>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</si>
  <si>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</si>
  <si>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</si>
  <si>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</si>
  <si>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</si>
  <si>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</si>
  <si>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</si>
  <si>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</si>
  <si>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</si>
  <si>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</si>
  <si>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</si>
  <si>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</si>
  <si>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</si>
  <si>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</si>
  <si>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</si>
  <si>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</si>
  <si>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</si>
  <si>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</si>
  <si>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</si>
  <si>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</si>
  <si>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</si>
  <si>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</si>
  <si>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</si>
  <si>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</si>
  <si>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</si>
  <si>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</si>
  <si>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</si>
  <si>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</si>
  <si>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</si>
  <si>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</si>
  <si>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</si>
  <si>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</si>
  <si>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</si>
  <si>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</si>
  <si>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</si>
  <si>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</si>
  <si>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</si>
  <si>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</si>
  <si>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</si>
  <si>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</si>
  <si>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</si>
  <si>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</si>
  <si>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</si>
  <si>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</si>
  <si>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</si>
  <si>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</si>
  <si>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</si>
  <si>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</si>
  <si>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</si>
  <si>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</si>
  <si>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</si>
  <si>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</si>
  <si>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</si>
  <si>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</si>
  <si>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</si>
  <si>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</si>
  <si>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</si>
  <si>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</si>
  <si>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</si>
  <si>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</si>
  <si>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</si>
  <si>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</si>
  <si>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</si>
  <si>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</si>
  <si>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</si>
  <si>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</si>
  <si>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</si>
  <si>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</si>
  <si>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</si>
  <si>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</si>
  <si>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</si>
  <si>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</si>
  <si>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</si>
  <si>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</si>
  <si>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</si>
  <si>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</si>
  <si>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</si>
  <si>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</si>
  <si>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</si>
  <si>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</si>
  <si>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</si>
  <si>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</si>
  <si>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</si>
  <si>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</si>
  <si>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</si>
  <si>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</si>
  <si>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</si>
  <si>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</si>
  <si>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</si>
  <si>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</si>
  <si>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</si>
  <si>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</si>
  <si>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</si>
  <si>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</si>
  <si>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</si>
  <si>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</si>
  <si>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</si>
  <si>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</si>
  <si>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</si>
  <si>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</si>
  <si>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</si>
  <si>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</si>
  <si>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</si>
  <si>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</si>
  <si>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</si>
  <si>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</si>
  <si>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</si>
  <si>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</si>
  <si>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</si>
  <si>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</si>
  <si>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</si>
  <si>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</si>
  <si>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</si>
  <si>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</si>
  <si>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</si>
  <si>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</si>
  <si>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</si>
  <si>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</si>
  <si>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</si>
  <si>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</si>
  <si>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</si>
  <si>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</si>
  <si>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</si>
  <si>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</si>
  <si>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</si>
  <si>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</si>
  <si>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</si>
  <si>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</si>
  <si>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</si>
  <si>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</si>
  <si>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</si>
  <si>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</si>
  <si>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</si>
  <si>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</si>
  <si>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</si>
  <si>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</si>
  <si>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</si>
  <si>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</si>
  <si>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</si>
  <si>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</si>
  <si>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</si>
  <si>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</si>
  <si>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</si>
  <si>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</si>
  <si>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</si>
  <si>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</si>
  <si>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</si>
  <si>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</si>
  <si>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</si>
  <si>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</si>
  <si>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</si>
  <si>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</si>
  <si>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</si>
  <si>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</si>
  <si>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</si>
  <si>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</si>
  <si>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</si>
  <si>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</si>
  <si>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</si>
  <si>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</si>
  <si>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</si>
  <si>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</si>
  <si>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</si>
  <si>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</si>
  <si>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</si>
  <si>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</si>
  <si>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</si>
  <si>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</si>
  <si>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</si>
  <si>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</si>
  <si>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</si>
  <si>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</si>
  <si>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</si>
  <si>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</si>
  <si>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</si>
  <si>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</si>
  <si>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</si>
  <si>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</si>
  <si>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</si>
  <si>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</si>
  <si>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</si>
  <si>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</si>
  <si>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</si>
  <si>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</si>
  <si>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</si>
  <si>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</si>
  <si>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</si>
  <si>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</si>
  <si>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</si>
  <si>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</si>
  <si>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</si>
  <si>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</si>
  <si>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</si>
  <si>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</si>
  <si>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</si>
  <si>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</si>
  <si>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</si>
  <si>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</si>
  <si>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</si>
  <si>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</si>
  <si>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</si>
  <si>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</si>
  <si>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</si>
  <si>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</si>
  <si>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</si>
  <si>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</si>
  <si>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</si>
  <si>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</si>
  <si>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</si>
  <si>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</si>
  <si>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</si>
  <si>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</si>
  <si>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</si>
  <si>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</si>
  <si>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</si>
  <si>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</si>
  <si>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</si>
  <si>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</si>
  <si>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</si>
  <si>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</si>
  <si>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</si>
  <si>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</si>
  <si>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</si>
  <si>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</si>
  <si>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</si>
  <si>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</si>
  <si>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</si>
  <si>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</si>
  <si>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</si>
  <si>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</si>
  <si>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</si>
  <si>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</si>
  <si>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</si>
  <si>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</si>
  <si>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</si>
  <si>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</si>
  <si>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</si>
  <si>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</si>
  <si>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</si>
  <si>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</si>
  <si>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</si>
  <si>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</si>
  <si>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</si>
  <si>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</si>
  <si>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</si>
  <si>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</si>
  <si>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</si>
  <si>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</si>
  <si>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</si>
  <si>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</si>
  <si>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</si>
  <si>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</si>
  <si>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</si>
  <si>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</si>
  <si>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</si>
  <si>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</si>
  <si>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</si>
  <si>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</si>
  <si>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</si>
  <si>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</si>
  <si>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</si>
  <si>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</si>
  <si>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</si>
  <si>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</si>
  <si>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</si>
  <si>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</si>
  <si>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</si>
  <si>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</si>
  <si>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</si>
  <si>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</si>
  <si>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</si>
  <si>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</si>
  <si>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</si>
  <si>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</si>
  <si>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</si>
  <si>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</si>
  <si>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</si>
  <si>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</si>
  <si>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</si>
  <si>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</si>
  <si>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</si>
  <si>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</si>
  <si>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</si>
  <si>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</si>
  <si>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</si>
  <si>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</si>
  <si>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</si>
  <si>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</si>
  <si>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</si>
  <si>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</si>
  <si>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</si>
  <si>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</si>
  <si>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</si>
  <si>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</si>
  <si>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</si>
  <si>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</si>
  <si>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</si>
  <si>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</si>
  <si>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</si>
  <si>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</si>
  <si>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</si>
  <si>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</si>
  <si>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</si>
  <si>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</si>
  <si>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</si>
  <si>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</si>
  <si>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</si>
  <si>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</si>
  <si>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</si>
  <si>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</si>
  <si>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</si>
  <si>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</si>
  <si>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</si>
  <si>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</si>
  <si>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</si>
  <si>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</si>
  <si>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</si>
  <si>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</si>
  <si>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</si>
  <si>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</si>
  <si>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</si>
  <si>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</si>
  <si>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</si>
  <si>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</si>
  <si>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</si>
  <si>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</si>
  <si>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</si>
  <si>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</si>
  <si>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</si>
  <si>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</si>
  <si>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</si>
  <si>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</si>
  <si>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</si>
  <si>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</si>
  <si>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</si>
  <si>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</si>
  <si>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</si>
  <si>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</si>
  <si>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</si>
  <si>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</si>
  <si>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</si>
  <si>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</si>
  <si>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</si>
  <si>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</si>
  <si>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</si>
  <si>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</si>
  <si>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</si>
  <si>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</si>
  <si>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</si>
  <si>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</si>
  <si>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</si>
  <si>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</si>
  <si>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</si>
  <si>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</si>
  <si>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</si>
  <si>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</si>
  <si>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</si>
  <si>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</si>
  <si>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</si>
  <si>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</si>
  <si>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</si>
  <si>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</si>
  <si>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</si>
  <si>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</si>
  <si>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</si>
  <si>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</si>
  <si>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</si>
  <si>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</si>
  <si>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</si>
  <si>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</si>
  <si>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</si>
  <si>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</si>
  <si>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</si>
  <si>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</si>
  <si>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</si>
  <si>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</si>
  <si>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</si>
  <si>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</si>
  <si>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</si>
  <si>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</si>
  <si>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</si>
  <si>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</si>
  <si>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</si>
  <si>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</si>
  <si>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</si>
  <si>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</si>
  <si>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</si>
  <si>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</si>
  <si>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</si>
  <si>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</si>
  <si>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</si>
  <si>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</si>
  <si>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</si>
  <si>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</si>
  <si>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</si>
  <si>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</si>
  <si>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</si>
  <si>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</si>
  <si>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</si>
  <si>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</si>
  <si>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</si>
  <si>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</si>
  <si>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</si>
  <si>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</si>
  <si>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</si>
  <si>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</si>
  <si>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</si>
  <si>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</si>
  <si>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</si>
  <si>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</si>
  <si>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</si>
  <si>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</si>
  <si>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</si>
  <si>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</si>
  <si>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</si>
  <si>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</si>
  <si>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</si>
  <si>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</si>
  <si>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</si>
  <si>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</si>
  <si>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</si>
  <si>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</si>
  <si>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</si>
  <si>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</si>
  <si>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</si>
  <si>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</si>
  <si>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</si>
  <si>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</si>
  <si>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</si>
  <si>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</si>
  <si>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</si>
  <si>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</si>
  <si>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</si>
  <si>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</si>
  <si>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</si>
  <si>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</si>
  <si>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</si>
  <si>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</si>
  <si>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</si>
  <si>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</si>
  <si>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</si>
  <si>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</si>
  <si>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</si>
  <si>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</si>
  <si>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</si>
  <si>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</si>
  <si>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</si>
  <si>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</si>
  <si>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</si>
  <si>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</si>
  <si>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</si>
  <si>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</si>
  <si>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</si>
  <si>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</si>
  <si>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</si>
  <si>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</si>
  <si>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</si>
  <si>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</si>
  <si>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</si>
  <si>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</si>
  <si>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</si>
  <si>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</si>
  <si>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</si>
  <si>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</si>
  <si>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</si>
  <si>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</si>
  <si>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</si>
  <si>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</si>
  <si>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</si>
  <si>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</si>
  <si>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</si>
  <si>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</si>
  <si>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</si>
  <si>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</si>
  <si>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</si>
  <si>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</si>
  <si>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</si>
  <si>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</si>
  <si>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</si>
  <si>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</si>
  <si>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</si>
  <si>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</si>
  <si>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</si>
  <si>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</si>
  <si>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</si>
  <si>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</si>
  <si>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</si>
  <si>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</si>
  <si>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</si>
  <si>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</si>
  <si>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</si>
  <si>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</si>
  <si>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</si>
  <si>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</si>
  <si>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</si>
  <si>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</si>
  <si>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</si>
  <si>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</si>
  <si>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</si>
  <si>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</si>
  <si>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</si>
  <si>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</si>
  <si>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</si>
  <si>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</si>
  <si>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</si>
  <si>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</si>
  <si>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</si>
  <si>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</si>
  <si>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</si>
  <si>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</si>
  <si>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</si>
  <si>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</si>
  <si>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</si>
  <si>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</si>
  <si>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</si>
  <si>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</si>
  <si>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</si>
  <si>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</si>
  <si>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</si>
  <si>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</si>
  <si>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</si>
  <si>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</si>
  <si>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</si>
  <si>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</si>
  <si>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</si>
  <si>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</si>
  <si>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</si>
  <si>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</si>
  <si>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</si>
  <si>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</si>
  <si>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</si>
  <si>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</si>
  <si>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</si>
  <si>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</si>
  <si>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</si>
  <si>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</si>
  <si>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</si>
  <si>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</si>
  <si>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</si>
  <si>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</si>
  <si>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</si>
  <si>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</si>
  <si>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</si>
  <si>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</si>
  <si>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</si>
  <si>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</si>
  <si>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</si>
  <si>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</si>
  <si>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</si>
  <si>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</si>
  <si>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</si>
  <si>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</si>
  <si>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</si>
  <si>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</si>
  <si>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</si>
  <si>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</si>
  <si>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</si>
  <si>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</si>
  <si>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</si>
  <si>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</si>
  <si>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</si>
  <si>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</si>
  <si>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</si>
  <si>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</si>
  <si>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</si>
  <si>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</si>
  <si>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</si>
  <si>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</si>
  <si>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</si>
  <si>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</si>
  <si>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</si>
  <si>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</si>
  <si>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</si>
  <si>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</si>
  <si>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</si>
  <si>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</si>
  <si>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</si>
  <si>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</si>
  <si>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</si>
  <si>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</si>
  <si>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</si>
  <si>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</si>
  <si>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</si>
  <si>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</si>
  <si>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</si>
  <si>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</si>
  <si>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</si>
  <si>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</si>
  <si>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</si>
  <si>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</si>
  <si>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</si>
  <si>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</si>
  <si>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</si>
  <si>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</si>
  <si>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</si>
  <si>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</si>
  <si>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</si>
  <si>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</si>
  <si>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</si>
  <si>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</si>
  <si>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</si>
  <si>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</si>
  <si>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</si>
  <si>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</si>
  <si>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</si>
  <si>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</si>
  <si>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</si>
  <si>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</si>
  <si>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</si>
  <si>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</si>
  <si>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</si>
  <si>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</si>
  <si>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</si>
  <si>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</si>
  <si>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</si>
  <si>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</si>
  <si>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</si>
  <si>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</si>
  <si>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</si>
  <si>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</si>
  <si>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</si>
  <si>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</si>
  <si>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</si>
  <si>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</si>
  <si>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</si>
  <si>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</si>
  <si>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</si>
  <si>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</si>
  <si>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</si>
  <si>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</si>
  <si>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</si>
  <si>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</si>
  <si>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</si>
  <si>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</si>
  <si>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</si>
  <si>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</si>
  <si>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</si>
  <si>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</si>
  <si>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</si>
  <si>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</si>
  <si>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</si>
  <si>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</si>
  <si>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</si>
  <si>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</si>
  <si>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</si>
  <si>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</si>
  <si>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</si>
  <si>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</si>
  <si>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</si>
  <si>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</si>
  <si>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</si>
  <si>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</si>
  <si>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</si>
  <si>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</si>
  <si>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</si>
  <si>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</si>
  <si>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</si>
  <si>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</si>
  <si>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</si>
  <si>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</si>
  <si>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</si>
  <si>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</si>
  <si>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</si>
  <si>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</si>
  <si>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</si>
  <si>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</si>
  <si>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</si>
  <si>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</si>
  <si>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</si>
  <si>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</si>
  <si>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</si>
  <si>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</si>
  <si>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</si>
  <si>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</si>
  <si>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</si>
  <si>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</si>
  <si>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</si>
  <si>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</si>
  <si>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</si>
  <si>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</si>
  <si>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</si>
  <si>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</si>
  <si>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</si>
  <si>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</si>
  <si>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</si>
  <si>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</si>
  <si>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</si>
  <si>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</si>
  <si>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</si>
  <si>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</si>
  <si>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</si>
  <si>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</si>
  <si>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</si>
  <si>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</si>
  <si>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</si>
  <si>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</si>
  <si>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</si>
  <si>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</si>
  <si>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</si>
  <si>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</si>
  <si>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</si>
  <si>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</si>
  <si>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</si>
  <si>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</si>
  <si>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</si>
  <si>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</si>
  <si>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</si>
  <si>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</si>
  <si>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</si>
  <si>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</si>
  <si>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</si>
  <si>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</si>
  <si>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</si>
  <si>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</si>
  <si>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</si>
  <si>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</si>
  <si>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</si>
  <si>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</si>
  <si>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</si>
  <si>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</si>
  <si>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</si>
  <si>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</si>
  <si>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</si>
  <si>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</si>
  <si>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</si>
  <si>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</si>
  <si>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</si>
  <si>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</si>
  <si>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</si>
  <si>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</si>
  <si>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</si>
  <si>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</si>
  <si>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</si>
  <si>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</si>
  <si>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</si>
  <si>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</si>
  <si>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</si>
  <si>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</si>
  <si>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</si>
  <si>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</si>
  <si>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</si>
  <si>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</si>
  <si>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</si>
  <si>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</si>
  <si>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</si>
  <si>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</si>
  <si>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</si>
  <si>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</si>
  <si>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</si>
  <si>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</si>
  <si>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</si>
  <si>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</si>
  <si>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</si>
  <si>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</si>
  <si>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</si>
  <si>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</si>
  <si>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</si>
  <si>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</si>
  <si>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</si>
  <si>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</si>
  <si>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</si>
  <si>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</si>
  <si>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</si>
  <si>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</si>
  <si>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</si>
  <si>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</si>
  <si>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</si>
  <si>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</si>
  <si>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</si>
  <si>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</si>
  <si>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</si>
  <si>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</si>
  <si>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</si>
  <si>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</si>
  <si>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</si>
  <si>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</si>
  <si>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</si>
  <si>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</si>
  <si>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</si>
  <si>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</si>
  <si>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</si>
  <si>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</si>
  <si>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</si>
  <si>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</si>
  <si>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</si>
  <si>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</si>
  <si>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</si>
  <si>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</si>
  <si>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</si>
  <si>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</si>
  <si>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</si>
  <si>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</si>
  <si>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</si>
  <si>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</si>
  <si>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</si>
  <si>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</si>
  <si>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</si>
  <si>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</si>
  <si>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</si>
  <si>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</si>
  <si>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</si>
  <si>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</si>
  <si>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</si>
  <si>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</si>
  <si>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</si>
  <si>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</si>
  <si>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</si>
  <si>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</si>
  <si>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</si>
  <si>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</si>
  <si>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</si>
  <si>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</si>
  <si>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</si>
  <si>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</si>
  <si>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</si>
  <si>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</si>
  <si>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</si>
  <si>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</si>
  <si>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</si>
  <si>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</si>
  <si>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</si>
  <si>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</si>
  <si>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</si>
  <si>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</si>
  <si>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</si>
  <si>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</si>
  <si>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</si>
  <si>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</si>
  <si>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</si>
  <si>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</si>
  <si>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</si>
  <si>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</si>
  <si>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</si>
  <si>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</si>
  <si>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</si>
  <si>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</si>
  <si>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</si>
  <si>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</si>
  <si>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</si>
  <si>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</si>
  <si>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</si>
  <si>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</si>
  <si>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</si>
  <si>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</si>
  <si>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</si>
  <si>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</si>
  <si>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</si>
  <si>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</si>
  <si>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</si>
  <si>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</si>
  <si>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</si>
  <si>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</si>
  <si>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</si>
  <si>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</si>
  <si>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</si>
  <si>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</si>
  <si>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</si>
  <si>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</si>
  <si>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</si>
  <si>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</si>
  <si>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</si>
  <si>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</si>
  <si>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</si>
  <si>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</si>
  <si>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</si>
  <si>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</si>
  <si>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</si>
  <si>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</si>
  <si>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</si>
  <si>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</si>
  <si>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</si>
  <si>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</si>
  <si>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</si>
  <si>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</si>
  <si>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</si>
  <si>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</si>
  <si>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</si>
  <si>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</si>
  <si>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</si>
  <si>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</si>
  <si>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</si>
  <si>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</si>
  <si>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</si>
  <si>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</si>
  <si>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</si>
  <si>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</si>
  <si>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</si>
  <si>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</si>
  <si>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</si>
  <si>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</si>
  <si>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</si>
  <si>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</si>
  <si>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</si>
  <si>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</si>
  <si>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</si>
  <si>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</si>
  <si>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</si>
  <si>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</si>
  <si>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</si>
  <si>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</si>
  <si>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</si>
  <si>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</si>
  <si>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</si>
  <si>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</si>
  <si>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</si>
  <si>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</si>
  <si>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</si>
  <si>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</si>
  <si>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</si>
  <si>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</si>
  <si>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</si>
  <si>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</si>
  <si>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</si>
  <si>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</si>
  <si>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</si>
  <si>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</si>
  <si>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</si>
  <si>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</si>
  <si>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</si>
  <si>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</si>
  <si>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</si>
  <si>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</si>
  <si>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</si>
  <si>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</si>
  <si>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</si>
  <si>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</si>
  <si>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</si>
  <si>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</si>
  <si>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</si>
  <si>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</si>
  <si>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</si>
  <si>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</si>
  <si>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</si>
  <si>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</si>
  <si>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</si>
  <si>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</si>
  <si>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</si>
  <si>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</si>
  <si>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</si>
  <si>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</si>
  <si>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</si>
  <si>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</si>
  <si>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</si>
  <si>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</si>
  <si>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</si>
  <si>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</si>
  <si>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</si>
  <si>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</si>
  <si>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</si>
  <si>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</si>
  <si>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</si>
  <si>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</si>
  <si>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</si>
  <si>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</si>
  <si>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</si>
  <si>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</si>
  <si>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</si>
  <si>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</si>
  <si>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</si>
  <si>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</si>
  <si>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</si>
  <si>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</si>
  <si>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</si>
  <si>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</si>
  <si>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</si>
  <si>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</si>
  <si>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</si>
  <si>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</si>
  <si>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</si>
  <si>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</si>
  <si>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</si>
  <si>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</si>
  <si>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</si>
  <si>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</si>
  <si>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</si>
  <si>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</si>
  <si>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</si>
  <si>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</si>
  <si>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</si>
  <si>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</si>
  <si>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</si>
  <si>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</si>
  <si>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</si>
  <si>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</si>
  <si>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</si>
  <si>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</si>
  <si>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</si>
  <si>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</si>
  <si>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</si>
  <si>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</si>
  <si>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</si>
  <si>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</si>
  <si>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</si>
  <si>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</si>
  <si>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</si>
  <si>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</si>
  <si>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</si>
  <si>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</si>
  <si>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</si>
  <si>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</si>
  <si>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</si>
  <si>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</si>
  <si>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</si>
  <si>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</si>
  <si>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</si>
  <si>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</si>
  <si>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</si>
  <si>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</si>
  <si>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</si>
  <si>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</si>
  <si>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</si>
  <si>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</si>
  <si>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</si>
  <si>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</si>
  <si>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</si>
  <si>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</si>
  <si>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</si>
  <si>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</si>
  <si>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</si>
  <si>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</si>
  <si>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</si>
  <si>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</si>
  <si>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</si>
  <si>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</si>
  <si>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</si>
  <si>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</si>
  <si>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</si>
  <si>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</si>
  <si>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</si>
  <si>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</si>
  <si>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</si>
  <si>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</si>
  <si>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</si>
  <si>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</si>
  <si>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</si>
  <si>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</si>
  <si>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</si>
  <si>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</si>
  <si>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</si>
  <si>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</si>
  <si>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</si>
  <si>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</si>
  <si>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</si>
  <si>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</si>
  <si>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</si>
  <si>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</si>
  <si>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</si>
  <si>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</si>
  <si>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</si>
  <si>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</si>
  <si>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</si>
  <si>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</si>
  <si>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</si>
  <si>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</si>
  <si>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</si>
  <si>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</si>
  <si>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</si>
  <si>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</si>
  <si>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</si>
  <si>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</si>
  <si>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</si>
  <si>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</si>
  <si>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</si>
  <si>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</si>
  <si>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</si>
  <si>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</si>
  <si>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</si>
  <si>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</si>
  <si>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</si>
  <si>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</si>
  <si>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</si>
  <si>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</si>
  <si>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</si>
  <si>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</si>
  <si>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</si>
  <si>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</si>
  <si>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</si>
  <si>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</si>
  <si>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</si>
  <si>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</si>
  <si>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</si>
  <si>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</si>
  <si>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</si>
  <si>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</si>
  <si>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</si>
  <si>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</si>
  <si>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</si>
  <si>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</si>
  <si>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</si>
  <si>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</si>
  <si>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</si>
  <si>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</si>
  <si>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</si>
  <si>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</si>
  <si>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</si>
  <si>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</si>
  <si>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</si>
  <si>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</si>
  <si>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</si>
  <si>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</si>
  <si>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</si>
  <si>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</si>
  <si>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</si>
  <si>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</si>
  <si>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</si>
  <si>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</si>
  <si>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</si>
  <si>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</si>
  <si>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</si>
  <si>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</si>
  <si>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</si>
  <si>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</si>
  <si>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</si>
  <si>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</si>
  <si>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</si>
  <si>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</si>
  <si>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</si>
  <si>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</si>
  <si>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</si>
  <si>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</si>
  <si>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</si>
  <si>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</si>
  <si>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</si>
  <si>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</si>
  <si>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</si>
  <si>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</si>
  <si>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</si>
  <si>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</si>
  <si>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</si>
  <si>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</si>
  <si>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</si>
  <si>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</si>
  <si>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</si>
  <si>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</si>
  <si>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</si>
  <si>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</si>
  <si>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</si>
  <si>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</si>
  <si>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</si>
  <si>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</si>
  <si>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</si>
  <si>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</si>
  <si>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</si>
  <si>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</si>
  <si>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</si>
  <si>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</si>
  <si>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</si>
  <si>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</si>
  <si>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</si>
  <si>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</si>
  <si>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</si>
  <si>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</si>
  <si>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</si>
  <si>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</si>
  <si>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</si>
  <si>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</si>
  <si>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</si>
  <si>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</si>
  <si>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</si>
  <si>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</si>
  <si>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</si>
  <si>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</si>
  <si>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</si>
  <si>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</si>
  <si>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</si>
  <si>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</si>
  <si>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</si>
  <si>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</si>
  <si>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</si>
  <si>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</si>
  <si>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</si>
  <si>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</si>
  <si>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</si>
  <si>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</si>
  <si>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</si>
  <si>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</si>
  <si>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</si>
  <si>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</si>
  <si>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</si>
  <si>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</si>
  <si>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</si>
  <si>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</si>
  <si>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</si>
  <si>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</si>
  <si>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</si>
  <si>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</si>
  <si>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</si>
  <si>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</si>
  <si>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</si>
  <si>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</si>
  <si>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</si>
  <si>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</si>
  <si>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</si>
  <si>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</si>
  <si>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</si>
  <si>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</si>
  <si>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</si>
  <si>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</si>
  <si>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</si>
  <si>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</si>
  <si>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</si>
  <si>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</si>
  <si>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</si>
  <si>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</si>
  <si>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</si>
  <si>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</si>
  <si>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</si>
  <si>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</si>
  <si>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</si>
  <si>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</si>
  <si>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</si>
  <si>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</si>
  <si>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</si>
  <si>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</si>
  <si>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</si>
  <si>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</si>
  <si>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</si>
  <si>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</si>
  <si>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</si>
  <si>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</si>
  <si>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</si>
  <si>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</si>
  <si>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</si>
  <si>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</si>
  <si>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</si>
  <si>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</si>
  <si>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</si>
  <si>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</si>
  <si>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</si>
  <si>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</si>
  <si>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</si>
  <si>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</si>
  <si>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</si>
  <si>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</si>
  <si>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</si>
  <si>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</si>
  <si>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</si>
  <si>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</si>
  <si>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</si>
  <si>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</si>
  <si>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</si>
  <si>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</si>
  <si>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</si>
  <si>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</si>
  <si>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</si>
  <si>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</si>
  <si>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</si>
  <si>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</si>
  <si>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</si>
  <si>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</si>
  <si>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</si>
  <si>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</si>
  <si>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</si>
  <si>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</si>
  <si>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</si>
  <si>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</si>
  <si>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</si>
  <si>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</si>
  <si>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</si>
  <si>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</si>
  <si>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</si>
  <si>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</si>
  <si>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</si>
  <si>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</si>
  <si>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</si>
  <si>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</si>
  <si>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</si>
  <si>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</si>
  <si>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</si>
  <si>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</si>
  <si>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</si>
  <si>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</si>
  <si>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</si>
  <si>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</si>
  <si>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</si>
  <si>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</si>
  <si>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</si>
  <si>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</si>
  <si>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</si>
  <si>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</si>
  <si>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</si>
  <si>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</si>
  <si>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</si>
  <si>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</si>
  <si>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</si>
  <si>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</si>
  <si>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</si>
  <si>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</si>
  <si>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</si>
  <si>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</si>
  <si>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</si>
  <si>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</si>
  <si>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</si>
  <si>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</si>
  <si>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</si>
  <si>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</si>
  <si>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</si>
  <si>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</si>
  <si>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</si>
  <si>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</si>
  <si>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</si>
  <si>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</si>
  <si>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</si>
  <si>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</si>
  <si>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</si>
  <si>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</si>
  <si>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</si>
  <si>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</si>
  <si>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</si>
  <si>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</si>
  <si>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</si>
  <si>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</si>
  <si>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</si>
  <si>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</si>
  <si>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</si>
  <si>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</si>
  <si>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</si>
  <si>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</si>
  <si>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</si>
  <si>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</si>
  <si>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</si>
  <si>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</si>
  <si>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</si>
  <si>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</si>
  <si>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</si>
  <si>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</si>
  <si>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</si>
  <si>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</si>
  <si>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</si>
  <si>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</si>
  <si>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</si>
  <si>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</si>
  <si>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</si>
  <si>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</si>
  <si>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</si>
  <si>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</si>
  <si>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</si>
  <si>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</si>
  <si>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</si>
  <si>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</si>
  <si>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</si>
  <si>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</si>
  <si>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</si>
  <si>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</si>
  <si>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</si>
  <si>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</si>
  <si>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</si>
  <si>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</si>
  <si>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</si>
  <si>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</si>
  <si>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</si>
  <si>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</si>
  <si>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</si>
  <si>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</si>
  <si>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</si>
  <si>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</si>
  <si>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</si>
  <si>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</si>
  <si>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</si>
  <si>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</si>
  <si>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</si>
  <si>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</si>
  <si>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</si>
  <si>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</si>
  <si>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</si>
  <si>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</si>
  <si>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</si>
  <si>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</si>
  <si>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</si>
  <si>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</si>
  <si>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</si>
  <si>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</si>
  <si>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</si>
  <si>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</si>
  <si>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</si>
  <si>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</si>
  <si>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</si>
  <si>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</si>
  <si>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</si>
  <si>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</si>
  <si>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</si>
  <si>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</si>
  <si>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</si>
  <si>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</si>
  <si>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</si>
  <si>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</si>
  <si>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</si>
  <si>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</si>
  <si>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</si>
  <si>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</si>
  <si>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</si>
  <si>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</si>
  <si>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</si>
  <si>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</si>
  <si>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</si>
  <si>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</si>
  <si>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</si>
  <si>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</si>
  <si>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</si>
  <si>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</si>
  <si>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</si>
  <si>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</si>
  <si>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</si>
  <si>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</si>
  <si>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</si>
  <si>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</si>
  <si>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</si>
  <si>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</si>
  <si>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</si>
  <si>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</si>
  <si>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</si>
  <si>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</si>
  <si>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</si>
  <si>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</si>
  <si>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</si>
  <si>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</si>
  <si>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</si>
  <si>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</si>
  <si>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</si>
  <si>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</si>
  <si>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</si>
  <si>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</si>
  <si>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</si>
  <si>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</si>
  <si>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</si>
  <si>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</si>
  <si>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</si>
  <si>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</si>
  <si>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</si>
  <si>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</si>
  <si>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</si>
  <si>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</si>
  <si>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</si>
  <si>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</si>
  <si>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</si>
  <si>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</si>
  <si>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</si>
  <si>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</si>
  <si>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</si>
  <si>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</si>
  <si>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</si>
  <si>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</si>
  <si>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</si>
  <si>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</si>
  <si>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</si>
  <si>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</si>
  <si>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</si>
  <si>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</si>
  <si>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</si>
  <si>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</si>
  <si>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</si>
  <si>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</si>
  <si>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</si>
  <si>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</si>
  <si>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</si>
  <si>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</si>
  <si>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</si>
  <si>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</si>
  <si>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</si>
  <si>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</si>
  <si>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</si>
  <si>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</si>
  <si>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</si>
  <si>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</si>
  <si>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</si>
  <si>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</si>
  <si>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</si>
  <si>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</si>
  <si>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</si>
  <si>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</si>
  <si>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</si>
  <si>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</si>
  <si>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</si>
  <si>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</si>
  <si>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</si>
  <si>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</si>
  <si>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</si>
  <si>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</si>
  <si>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</si>
  <si>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</si>
  <si>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</si>
  <si>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</si>
  <si>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</si>
  <si>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</si>
  <si>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</si>
  <si>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</si>
  <si>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</si>
  <si>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</si>
  <si>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</si>
  <si>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</si>
  <si>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</si>
  <si>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</si>
  <si>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</si>
  <si>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</si>
  <si>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</si>
  <si>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</si>
  <si>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</si>
  <si>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</si>
  <si>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</si>
  <si>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</si>
  <si>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</si>
  <si>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</si>
  <si>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</si>
  <si>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</si>
  <si>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</si>
  <si>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</si>
  <si>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</si>
  <si>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</si>
  <si>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</si>
  <si>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</si>
  <si>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</si>
  <si>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</si>
  <si>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</si>
  <si>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</si>
  <si>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</si>
  <si>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</si>
  <si>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</si>
  <si>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</si>
  <si>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</si>
  <si>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</si>
  <si>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</si>
  <si>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</si>
  <si>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</si>
  <si>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</si>
  <si>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</si>
  <si>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</si>
  <si>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</si>
  <si>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</si>
  <si>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</si>
  <si>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</si>
  <si>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</si>
  <si>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</si>
  <si>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</si>
  <si>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</si>
  <si>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</si>
  <si>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</si>
  <si>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</si>
  <si>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</si>
  <si>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</si>
  <si>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</si>
  <si>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</si>
  <si>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</si>
  <si>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</si>
  <si>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</si>
  <si>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</si>
  <si>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</si>
  <si>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</si>
  <si>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</si>
  <si>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</si>
  <si>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</si>
  <si>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</si>
  <si>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</si>
  <si>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</si>
  <si>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</si>
  <si>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</si>
  <si>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</si>
  <si>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</si>
  <si>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</si>
  <si>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</si>
  <si>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</si>
  <si>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</si>
  <si>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</si>
  <si>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</si>
  <si>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</si>
  <si>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</si>
  <si>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</si>
  <si>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</si>
  <si>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</si>
  <si>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</si>
  <si>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</si>
  <si>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</si>
  <si>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</si>
  <si>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</si>
  <si>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</si>
  <si>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</si>
  <si>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</si>
  <si>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</si>
  <si>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</si>
  <si>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</si>
  <si>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</si>
  <si>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</si>
  <si>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</si>
  <si>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</si>
  <si>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</si>
  <si>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</si>
  <si>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</si>
  <si>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</si>
  <si>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</si>
  <si>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</si>
  <si>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</si>
  <si>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</si>
  <si>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</si>
  <si>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</si>
  <si>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</si>
  <si>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</si>
  <si>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</si>
  <si>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</si>
  <si>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</si>
  <si>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</si>
  <si>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</si>
  <si>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</si>
  <si>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</si>
  <si>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</si>
  <si>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</si>
  <si>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</si>
  <si>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</si>
  <si>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</si>
  <si>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</si>
  <si>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</si>
  <si>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</si>
  <si>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</si>
  <si>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</si>
  <si>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</si>
  <si>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</si>
  <si>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</si>
  <si>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</si>
  <si>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</si>
  <si>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</si>
  <si>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</si>
  <si>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</si>
  <si>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</si>
  <si>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</si>
  <si>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</si>
  <si>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</si>
  <si>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</si>
  <si>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</si>
  <si>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</si>
  <si>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</si>
  <si>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</si>
  <si>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</si>
  <si>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</si>
  <si>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</si>
  <si>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</si>
  <si>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</si>
  <si>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</si>
  <si>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</si>
  <si>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</si>
  <si>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</si>
  <si>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</si>
  <si>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</si>
  <si>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</si>
  <si>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</si>
  <si>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</si>
  <si>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</si>
  <si>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</si>
  <si>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</si>
  <si>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</si>
  <si>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</si>
  <si>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</si>
  <si>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</si>
  <si>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</si>
  <si>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</si>
  <si>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</si>
  <si>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</si>
  <si>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</si>
  <si>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</si>
  <si>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</si>
  <si>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</si>
  <si>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</si>
  <si>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</si>
  <si>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</si>
  <si>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</si>
  <si>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</si>
  <si>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</si>
  <si>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</si>
  <si>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</si>
  <si>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</si>
  <si>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</si>
  <si>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</si>
  <si>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</si>
  <si>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</si>
  <si>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</si>
  <si>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</si>
  <si>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</si>
  <si>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</si>
  <si>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</si>
  <si>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</si>
  <si>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</si>
  <si>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</si>
  <si>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</si>
  <si>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</si>
  <si>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</si>
  <si>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</si>
  <si>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</si>
  <si>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</si>
  <si>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</si>
  <si>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</si>
  <si>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</si>
  <si>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</si>
  <si>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</si>
  <si>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</si>
  <si>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</si>
  <si>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</si>
  <si>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</si>
  <si>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</si>
  <si>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</si>
  <si>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</si>
  <si>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</si>
  <si>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</si>
  <si>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</si>
  <si>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</si>
  <si>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</si>
  <si>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</si>
  <si>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</si>
  <si>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</si>
  <si>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</si>
  <si>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</si>
  <si>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</si>
  <si>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</si>
  <si>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</si>
  <si>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</si>
  <si>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</si>
  <si>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</si>
  <si>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</si>
  <si>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</si>
  <si>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</si>
  <si>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</si>
  <si>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</si>
  <si>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</si>
  <si>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</si>
  <si>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</si>
  <si>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</si>
  <si>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</si>
  <si>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</si>
  <si>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</si>
  <si>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</si>
  <si>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</si>
  <si>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</si>
  <si>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</si>
  <si>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</si>
  <si>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</si>
  <si>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</si>
  <si>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</si>
  <si>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</si>
  <si>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</si>
  <si>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</si>
  <si>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</si>
  <si>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</si>
  <si>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</si>
  <si>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</si>
  <si>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</si>
  <si>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</si>
  <si>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</si>
  <si>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</si>
  <si>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</si>
  <si>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</si>
  <si>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</si>
  <si>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</si>
  <si>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</si>
  <si>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</si>
  <si>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</si>
  <si>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</si>
  <si>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</si>
  <si>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</si>
  <si>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</si>
  <si>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</si>
  <si>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</si>
  <si>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</si>
  <si>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</si>
  <si>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</si>
  <si>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</si>
  <si>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</si>
  <si>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</si>
  <si>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</si>
  <si>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</si>
  <si>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</si>
  <si>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</si>
  <si>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</si>
  <si>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</si>
  <si>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</si>
  <si>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</si>
  <si>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</si>
  <si>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</si>
  <si>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</si>
  <si>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</si>
  <si>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</si>
  <si>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</si>
  <si>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</si>
  <si>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</si>
  <si>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</si>
  <si>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</si>
  <si>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</si>
  <si>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</si>
  <si>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</si>
  <si>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</si>
  <si>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</si>
  <si>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</si>
  <si>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</si>
  <si>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</si>
  <si>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</si>
  <si>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</si>
  <si>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</si>
  <si>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</si>
  <si>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</si>
  <si>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</si>
  <si>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</si>
  <si>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</si>
  <si>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</si>
  <si>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</si>
  <si>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</si>
  <si>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</si>
  <si>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</si>
  <si>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</si>
  <si>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</si>
  <si>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</si>
  <si>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</si>
  <si>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</si>
  <si>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</si>
  <si>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</si>
  <si>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</si>
  <si>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</si>
  <si>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</si>
  <si>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</si>
  <si>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</si>
  <si>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</si>
  <si>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</si>
  <si>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</si>
  <si>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</si>
  <si>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</si>
  <si>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</si>
  <si>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</si>
  <si>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</si>
  <si>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</si>
  <si>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</si>
  <si>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</si>
  <si>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</si>
  <si>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</si>
  <si>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</si>
  <si>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</si>
  <si>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</si>
  <si>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</si>
  <si>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</si>
  <si>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</si>
  <si>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</si>
  <si>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</si>
  <si>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</si>
  <si>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</si>
  <si>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</si>
  <si>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</si>
  <si>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</si>
  <si>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</si>
  <si>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</si>
  <si>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</si>
  <si>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</si>
  <si>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</si>
  <si>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</si>
  <si>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</si>
  <si>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</si>
  <si>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</si>
  <si>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</si>
  <si>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</si>
  <si>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</si>
  <si>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</si>
  <si>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</si>
  <si>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</si>
  <si>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</si>
  <si>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</si>
  <si>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</si>
  <si>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</si>
  <si>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</si>
  <si>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</si>
  <si>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</si>
  <si>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</si>
  <si>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</si>
  <si>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</si>
  <si>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</si>
  <si>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</si>
  <si>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</si>
  <si>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</si>
  <si>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</si>
  <si>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</si>
  <si>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</si>
  <si>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</si>
  <si>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</si>
  <si>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</si>
  <si>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</si>
  <si>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</si>
  <si>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</si>
  <si>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</si>
  <si>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</si>
  <si>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</si>
  <si>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</si>
  <si>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</si>
  <si>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</si>
  <si>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</si>
  <si>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</si>
  <si>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</si>
  <si>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</si>
  <si>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</si>
  <si>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</si>
  <si>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</si>
  <si>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</si>
  <si>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</si>
  <si>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</si>
  <si>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</si>
  <si>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</si>
  <si>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</si>
  <si>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</si>
  <si>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</si>
  <si>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</si>
  <si>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</si>
  <si>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</si>
  <si>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</si>
  <si>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</si>
  <si>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</si>
  <si>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</si>
  <si>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</si>
  <si>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</si>
  <si>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</si>
  <si>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</si>
  <si>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</si>
  <si>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</si>
  <si>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</si>
  <si>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</si>
  <si>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</si>
  <si>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</si>
  <si>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</si>
  <si>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</si>
  <si>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</si>
  <si>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</si>
  <si>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</si>
  <si>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</si>
  <si>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</si>
  <si>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</si>
  <si>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</si>
  <si>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</si>
  <si>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</si>
  <si>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</si>
  <si>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</si>
  <si>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</si>
  <si>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</si>
  <si>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</si>
  <si>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</si>
  <si>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</si>
  <si>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</si>
  <si>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</si>
  <si>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</si>
  <si>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</si>
  <si>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</si>
  <si>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</si>
  <si>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</si>
  <si>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</si>
  <si>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</si>
  <si>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</si>
  <si>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</si>
  <si>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</si>
  <si>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</si>
  <si>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</si>
  <si>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</si>
  <si>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</si>
  <si>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</si>
  <si>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</si>
  <si>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</si>
  <si>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</si>
  <si>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</si>
  <si>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</si>
  <si>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</si>
  <si>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</si>
  <si>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</si>
  <si>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</si>
  <si>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</si>
  <si>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</si>
  <si>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</si>
  <si>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</si>
  <si>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</si>
  <si>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</si>
  <si>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</si>
  <si>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</si>
  <si>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</si>
  <si>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</si>
  <si>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</si>
  <si>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</si>
  <si>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</si>
  <si>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</si>
  <si>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</si>
  <si>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</si>
  <si>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</si>
  <si>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</si>
  <si>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</si>
  <si>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</si>
  <si>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</si>
  <si>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</si>
  <si>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</si>
  <si>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</si>
  <si>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</si>
  <si>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</si>
  <si>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</si>
  <si>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</si>
  <si>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</si>
  <si>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</si>
  <si>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</si>
  <si>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</si>
  <si>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</si>
  <si>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</si>
  <si>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</si>
  <si>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</si>
  <si>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</si>
  <si>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</si>
  <si>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</si>
  <si>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</si>
  <si>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</si>
  <si>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</si>
  <si>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</si>
  <si>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</si>
  <si>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</si>
  <si>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</si>
  <si>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</si>
  <si>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</si>
  <si>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</si>
  <si>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</si>
  <si>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</si>
  <si>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</si>
  <si>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</si>
  <si>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</si>
  <si>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</si>
  <si>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</si>
  <si>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</si>
  <si>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</si>
  <si>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</si>
  <si>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</si>
  <si>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</si>
  <si>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</si>
  <si>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</si>
  <si>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</si>
  <si>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</si>
  <si>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</si>
  <si>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</si>
  <si>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</si>
  <si>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</si>
  <si>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</si>
  <si>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</si>
  <si>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</si>
  <si>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</si>
  <si>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</si>
  <si>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</si>
  <si>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</si>
  <si>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</si>
  <si>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</si>
  <si>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</si>
  <si>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</si>
  <si>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</si>
  <si>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</si>
  <si>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</si>
  <si>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</si>
  <si>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</si>
  <si>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</si>
  <si>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</si>
  <si>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</si>
  <si>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</si>
  <si>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</si>
  <si>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</si>
  <si>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</si>
  <si>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</si>
  <si>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</si>
  <si>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</si>
  <si>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</si>
  <si>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</si>
  <si>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</si>
  <si>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</si>
  <si>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</si>
  <si>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</si>
  <si>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</si>
  <si>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</si>
  <si>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</si>
  <si>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</si>
  <si>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</si>
  <si>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</si>
  <si>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</si>
  <si>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</si>
  <si>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</si>
  <si>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</si>
  <si>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</si>
  <si>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</si>
  <si>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</si>
  <si>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</si>
  <si>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</si>
  <si>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</si>
  <si>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</si>
  <si>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</si>
  <si>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</si>
  <si>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</si>
  <si>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</si>
  <si>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</si>
  <si>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</si>
  <si>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</si>
  <si>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</si>
  <si>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</si>
  <si>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</si>
  <si>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</si>
  <si>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</si>
  <si>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</si>
  <si>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</si>
  <si>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</si>
  <si>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</si>
  <si>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</si>
  <si>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</si>
  <si>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</si>
  <si>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</si>
  <si>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</si>
  <si>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</si>
  <si>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</si>
  <si>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</si>
  <si>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</si>
  <si>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</si>
  <si>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</si>
  <si>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</si>
  <si>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</si>
  <si>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</si>
  <si>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</si>
  <si>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</si>
  <si>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</si>
  <si>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</si>
  <si>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</si>
  <si>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</si>
  <si>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</si>
  <si>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</si>
  <si>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</si>
  <si>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</si>
  <si>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</si>
  <si>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</si>
  <si>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</si>
  <si>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</si>
  <si>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</si>
  <si>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</si>
  <si>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</si>
  <si>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</si>
  <si>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</si>
  <si>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</si>
  <si>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</si>
  <si>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</si>
  <si>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</si>
  <si>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</si>
  <si>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</si>
  <si>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</si>
  <si>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</si>
  <si>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</si>
  <si>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</si>
  <si>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</si>
  <si>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</si>
  <si>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</si>
  <si>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</si>
  <si>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</si>
  <si>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</si>
  <si>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</si>
  <si>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</si>
  <si>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</si>
  <si>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</si>
  <si>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</si>
  <si>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</si>
  <si>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</si>
  <si>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</si>
  <si>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</si>
  <si>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</si>
  <si>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</si>
  <si>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</si>
  <si>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</si>
  <si>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</si>
  <si>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</si>
  <si>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</si>
  <si>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</si>
  <si>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</si>
  <si>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</si>
  <si>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</si>
  <si>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</si>
  <si>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</si>
  <si>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</si>
  <si>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</si>
  <si>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</si>
  <si>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</si>
  <si>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</si>
  <si>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</si>
  <si>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</si>
  <si>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</si>
  <si>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</si>
  <si>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</si>
  <si>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</si>
  <si>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</si>
  <si>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</si>
  <si>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</si>
  <si>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</si>
  <si>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</si>
  <si>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</si>
  <si>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</si>
  <si>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</si>
  <si>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</si>
  <si>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</si>
  <si>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</si>
  <si>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</si>
  <si>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</si>
  <si>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</si>
  <si>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</si>
  <si>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</si>
  <si>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</si>
  <si>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</si>
  <si>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</si>
  <si>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</si>
  <si>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</si>
  <si>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</si>
  <si>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</si>
  <si>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</si>
  <si>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</si>
  <si>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</si>
  <si>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</si>
  <si>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</si>
  <si>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</si>
  <si>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</si>
  <si>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</si>
  <si>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</si>
  <si>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</si>
  <si>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</si>
  <si>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</si>
  <si>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</si>
  <si>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</si>
  <si>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</si>
  <si>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</si>
  <si>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</si>
  <si>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</si>
  <si>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</si>
  <si>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</si>
  <si>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</si>
  <si>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</si>
  <si>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</si>
  <si>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</si>
  <si>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</si>
  <si>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</si>
  <si>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</si>
  <si>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</si>
  <si>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</si>
  <si>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</si>
  <si>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</si>
  <si>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</si>
  <si>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</si>
  <si>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</si>
  <si>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</si>
  <si>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</si>
  <si>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</si>
  <si>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</si>
  <si>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</si>
  <si>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</si>
  <si>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</si>
  <si>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</si>
  <si>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</si>
  <si>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</si>
  <si>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</si>
  <si>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</si>
  <si>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</si>
  <si>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</si>
  <si>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</si>
  <si>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</si>
  <si>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</si>
  <si>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</si>
  <si>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</si>
  <si>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</si>
  <si>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</si>
  <si>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</si>
  <si>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</si>
  <si>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</si>
  <si>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</si>
  <si>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</si>
  <si>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</si>
  <si>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</si>
  <si>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</si>
  <si>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</si>
  <si>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</si>
  <si>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</si>
  <si>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</si>
  <si>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</si>
  <si>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</si>
  <si>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</si>
  <si>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</si>
  <si>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</si>
  <si>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</si>
  <si>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</si>
  <si>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</si>
  <si>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</si>
  <si>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</si>
  <si>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</si>
  <si>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</si>
  <si>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</si>
  <si>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</si>
  <si>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</si>
  <si>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</si>
  <si>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</si>
  <si>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</si>
  <si>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</si>
  <si>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</si>
  <si>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</si>
  <si>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</si>
  <si>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</si>
  <si>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</si>
  <si>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</si>
  <si>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</si>
  <si>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</si>
  <si>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</si>
  <si>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</si>
  <si>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</si>
  <si>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</si>
  <si>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</si>
  <si>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</si>
  <si>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</si>
  <si>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</si>
  <si>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</si>
  <si>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</si>
  <si>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</si>
  <si>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</si>
  <si>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</si>
  <si>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</si>
  <si>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</si>
  <si>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</si>
  <si>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</si>
  <si>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</si>
  <si>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</si>
  <si>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</si>
  <si>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</si>
  <si>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</si>
  <si>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</si>
  <si>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</si>
  <si>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</si>
  <si>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</si>
  <si>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</si>
  <si>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</si>
  <si>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</si>
  <si>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</si>
  <si>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</si>
  <si>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</si>
  <si>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</si>
  <si>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</si>
  <si>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</si>
  <si>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</si>
  <si>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</si>
  <si>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</si>
  <si>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</si>
  <si>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</si>
  <si>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</si>
  <si>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</si>
  <si>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</si>
  <si>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</si>
  <si>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</si>
  <si>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</si>
  <si>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</si>
  <si>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</si>
  <si>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</si>
  <si>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</si>
  <si>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</si>
  <si>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</si>
  <si>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</si>
  <si>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</si>
  <si>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</si>
  <si>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</si>
  <si>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</si>
  <si>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</si>
  <si>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</si>
  <si>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</si>
  <si>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</si>
  <si>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</si>
  <si>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</si>
  <si>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</si>
  <si>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</si>
  <si>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</si>
  <si>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</si>
  <si>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</si>
  <si>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</si>
  <si>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</si>
  <si>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</si>
  <si>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</si>
  <si>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</si>
  <si>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</si>
  <si>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</si>
  <si>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</si>
  <si>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</si>
  <si>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</si>
  <si>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</si>
  <si>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</si>
  <si>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</si>
  <si>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</si>
  <si>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</si>
  <si>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</si>
  <si>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</si>
  <si>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</si>
  <si>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</si>
  <si>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</si>
  <si>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</si>
  <si>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</si>
  <si>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</si>
  <si>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</si>
  <si>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</si>
  <si>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</si>
  <si>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</si>
  <si>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</si>
  <si>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</si>
  <si>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</si>
  <si>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</si>
  <si>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</si>
  <si>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</si>
  <si>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</si>
  <si>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</si>
  <si>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</si>
  <si>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</si>
  <si>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</si>
  <si>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</si>
  <si>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</si>
  <si>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</si>
  <si>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</si>
  <si>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</si>
  <si>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</si>
  <si>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</si>
  <si>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</si>
  <si>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</si>
  <si>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</si>
  <si>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</si>
  <si>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</si>
  <si>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</si>
  <si>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</si>
  <si>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</si>
  <si>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</si>
  <si>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</si>
  <si>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</si>
  <si>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</si>
  <si>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</si>
  <si>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</si>
  <si>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</si>
  <si>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</si>
  <si>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</si>
  <si>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</si>
  <si>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</si>
  <si>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</si>
  <si>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</si>
  <si>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</si>
  <si>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</si>
  <si>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</si>
  <si>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</si>
  <si>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</si>
  <si>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</si>
  <si>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</si>
  <si>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</si>
  <si>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</si>
  <si>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</si>
  <si>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</si>
  <si>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</si>
  <si>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</si>
  <si>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</si>
  <si>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</si>
  <si>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</si>
  <si>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</si>
  <si>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</si>
  <si>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</si>
  <si>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</si>
  <si>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</si>
  <si>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</si>
  <si>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</si>
  <si>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</si>
  <si>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</si>
  <si>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</si>
  <si>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</si>
  <si>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</si>
  <si>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</si>
  <si>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</si>
  <si>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</si>
  <si>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</si>
  <si>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</si>
  <si>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</si>
  <si>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</si>
  <si>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</si>
  <si>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</si>
  <si>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</si>
  <si>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</si>
  <si>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</si>
  <si>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</si>
  <si>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</si>
  <si>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</si>
  <si>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</si>
  <si>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</si>
  <si>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</si>
  <si>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</si>
  <si>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</si>
  <si>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</si>
  <si>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</si>
  <si>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</si>
  <si>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</si>
  <si>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</si>
  <si>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</si>
  <si>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</si>
  <si>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</si>
  <si>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</si>
  <si>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</si>
  <si>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</si>
  <si>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</si>
  <si>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</si>
  <si>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</si>
  <si>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</si>
  <si>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</si>
  <si>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</si>
  <si>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</si>
  <si>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</si>
  <si>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</si>
  <si>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</si>
  <si>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</si>
  <si>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</si>
  <si>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</si>
  <si>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</si>
  <si>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</si>
  <si>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</si>
  <si>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</si>
  <si>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</si>
  <si>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</si>
  <si>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</si>
  <si>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</si>
  <si>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</si>
  <si>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</si>
  <si>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</si>
  <si>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</si>
  <si>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</si>
  <si>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</si>
  <si>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</si>
  <si>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</si>
  <si>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</si>
  <si>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</si>
  <si>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</si>
  <si>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</si>
  <si>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</si>
  <si>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</si>
  <si>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</si>
  <si>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</si>
  <si>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</si>
  <si>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</si>
  <si>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</si>
  <si>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</si>
  <si>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</si>
  <si>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</si>
  <si>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</si>
  <si>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</si>
  <si>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</si>
  <si>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</si>
  <si>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</si>
  <si>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</si>
  <si>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</si>
  <si>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</si>
  <si>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</si>
  <si>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</si>
  <si>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</si>
  <si>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</si>
  <si>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</si>
  <si>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</si>
  <si>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</si>
  <si>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</si>
  <si>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</si>
  <si>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</si>
  <si>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</si>
  <si>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</si>
  <si>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</si>
  <si>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</si>
  <si>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</si>
  <si>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</si>
  <si>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</si>
  <si>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</si>
  <si>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</si>
  <si>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</si>
  <si>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</si>
  <si>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</si>
  <si>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</si>
  <si>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</si>
  <si>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</si>
  <si>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</si>
  <si>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</si>
  <si>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</si>
  <si>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</si>
  <si>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</si>
  <si>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</si>
  <si>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</si>
  <si>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</si>
  <si>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</si>
  <si>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</si>
  <si>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</si>
  <si>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</si>
  <si>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</si>
  <si>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</si>
  <si>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</si>
  <si>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</si>
  <si>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</si>
  <si>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</si>
  <si>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</si>
  <si>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</si>
  <si>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</si>
  <si>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</si>
  <si>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</si>
  <si>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</si>
  <si>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</si>
  <si>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</si>
  <si>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</si>
  <si>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</si>
  <si>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</si>
  <si>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</si>
  <si>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</si>
  <si>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</si>
  <si>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</si>
  <si>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</si>
  <si>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</si>
  <si>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</si>
  <si>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</si>
  <si>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</si>
  <si>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</si>
  <si>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</si>
  <si>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</si>
  <si>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</si>
  <si>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</si>
  <si>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</si>
  <si>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</si>
  <si>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</si>
  <si>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</si>
  <si>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</si>
  <si>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</si>
  <si>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</si>
  <si>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</si>
  <si>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</si>
  <si>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</si>
  <si>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</si>
  <si>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</si>
  <si>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</si>
  <si>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</si>
  <si>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</si>
  <si>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</si>
  <si>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</si>
  <si>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</si>
  <si>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</si>
  <si>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</si>
  <si>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</si>
  <si>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</si>
  <si>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</si>
  <si>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</si>
  <si>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</si>
  <si>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</si>
  <si>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</si>
  <si>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</si>
  <si>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</si>
  <si>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</si>
  <si>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</si>
  <si>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</si>
  <si>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</si>
  <si>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</si>
  <si>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</si>
  <si>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</si>
  <si>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</si>
  <si>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</si>
  <si>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</si>
  <si>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</si>
  <si>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</si>
  <si>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</si>
  <si>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</si>
  <si>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</si>
  <si>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</si>
  <si>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</si>
  <si>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</si>
  <si>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</si>
  <si>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</si>
  <si>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</si>
  <si>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</si>
  <si>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</si>
  <si>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</si>
  <si>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</si>
  <si>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</si>
  <si>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</si>
  <si>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</si>
  <si>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</si>
  <si>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</si>
  <si>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</si>
  <si>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</si>
  <si>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</si>
  <si>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</si>
  <si>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</si>
  <si>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</si>
  <si>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</si>
  <si>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</si>
  <si>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</si>
  <si>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</si>
  <si>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</si>
  <si>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</si>
  <si>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</si>
  <si>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</si>
  <si>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</si>
  <si>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</si>
  <si>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</si>
  <si>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</si>
  <si>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</si>
  <si>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</si>
  <si>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</si>
  <si>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</si>
  <si>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</si>
  <si>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</si>
  <si>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</si>
  <si>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</si>
  <si>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</si>
  <si>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</si>
  <si>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</si>
  <si>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</si>
  <si>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</si>
  <si>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</si>
  <si>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</si>
  <si>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</si>
  <si>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</si>
  <si>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</si>
  <si>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</si>
  <si>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</si>
  <si>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</si>
  <si>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</si>
  <si>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</si>
  <si>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</si>
  <si>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</si>
  <si>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</si>
  <si>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</si>
  <si>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</si>
  <si>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</si>
  <si>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</si>
  <si>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</si>
  <si>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</si>
  <si>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</si>
  <si>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</si>
  <si>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</si>
  <si>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</si>
  <si>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</si>
  <si>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</si>
  <si>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</si>
  <si>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</si>
  <si>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</si>
  <si>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</si>
  <si>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</si>
  <si>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</si>
  <si>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</si>
  <si>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</si>
  <si>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</si>
  <si>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</si>
  <si>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</si>
  <si>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</si>
  <si>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</si>
  <si>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</si>
  <si>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</si>
  <si>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</si>
  <si>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</si>
  <si>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</si>
  <si>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</si>
  <si>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</si>
  <si>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</si>
  <si>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</si>
  <si>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</si>
  <si>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</si>
  <si>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</si>
  <si>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</si>
  <si>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</si>
  <si>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</si>
  <si>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</si>
  <si>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</si>
  <si>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</si>
  <si>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</si>
  <si>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</si>
  <si>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</si>
  <si>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</si>
  <si>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</si>
  <si>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</si>
  <si>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</si>
  <si>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</si>
  <si>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</si>
  <si>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</si>
  <si>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</si>
  <si>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</si>
  <si>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</si>
  <si>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</si>
  <si>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</si>
  <si>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</si>
  <si>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</si>
  <si>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</si>
  <si>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</si>
  <si>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</si>
  <si>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</si>
  <si>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</si>
  <si>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</si>
  <si>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</si>
  <si>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</si>
  <si>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</si>
  <si>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</si>
  <si>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</si>
  <si>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</si>
  <si>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</si>
  <si>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</si>
  <si>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</si>
  <si>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</si>
  <si>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</si>
  <si>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</si>
  <si>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</si>
  <si>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</si>
  <si>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</si>
  <si>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</si>
  <si>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</si>
  <si>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</si>
  <si>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</si>
  <si>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</si>
  <si>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</si>
  <si>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</si>
  <si>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</si>
  <si>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</si>
  <si>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</si>
  <si>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</si>
  <si>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</si>
  <si>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</si>
  <si>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</si>
  <si>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</si>
  <si>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</si>
  <si>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</si>
  <si>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</si>
  <si>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</si>
  <si>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</si>
  <si>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</si>
  <si>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</si>
  <si>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</si>
  <si>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</si>
  <si>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</si>
  <si>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</si>
  <si>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</si>
  <si>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</si>
  <si>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</si>
  <si>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</si>
  <si>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</si>
  <si>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</si>
  <si>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</si>
  <si>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</si>
  <si>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</si>
  <si>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</si>
  <si>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</si>
  <si>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</si>
  <si>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</si>
  <si>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</si>
  <si>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</si>
  <si>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</si>
  <si>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</si>
  <si>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</si>
  <si>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</si>
  <si>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</si>
  <si>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</si>
  <si>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</si>
  <si>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</si>
  <si>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</si>
  <si>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</si>
  <si>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</si>
  <si>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</si>
  <si>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</si>
  <si>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</si>
  <si>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</si>
  <si>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</si>
  <si>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</si>
  <si>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</si>
  <si>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</si>
  <si>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</si>
  <si>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</si>
  <si>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</si>
  <si>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</si>
  <si>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</si>
  <si>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</si>
  <si>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</si>
  <si>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</si>
  <si>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</si>
  <si>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</si>
  <si>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</si>
  <si>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</si>
  <si>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</si>
  <si>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</si>
  <si>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</si>
  <si>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</si>
  <si>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</si>
  <si>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</si>
  <si>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</si>
  <si>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</si>
  <si>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</si>
  <si>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</si>
  <si>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</si>
  <si>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</si>
  <si>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</si>
  <si>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</si>
  <si>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</si>
  <si>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</si>
  <si>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</si>
  <si>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</si>
  <si>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</si>
  <si>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</si>
  <si>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</si>
  <si>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</si>
  <si>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</si>
  <si>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</si>
  <si>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</si>
  <si>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</si>
  <si>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</si>
  <si>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</si>
  <si>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</si>
  <si>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</si>
  <si>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</si>
  <si>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</si>
  <si>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</si>
  <si>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</si>
  <si>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</si>
  <si>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</si>
  <si>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</si>
  <si>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</si>
  <si>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</si>
  <si>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</si>
  <si>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</si>
  <si>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</si>
  <si>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</si>
  <si>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</si>
  <si>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</si>
  <si>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</si>
  <si>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</si>
  <si>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</si>
  <si>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</si>
  <si>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</si>
  <si>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</si>
  <si>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</si>
  <si>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</si>
  <si>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</si>
  <si>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</si>
  <si>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</si>
  <si>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</si>
  <si>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</si>
  <si>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</si>
  <si>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</si>
  <si>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</si>
  <si>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</si>
  <si>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</si>
  <si>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</si>
  <si>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</si>
  <si>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</si>
  <si>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</si>
  <si>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</si>
  <si>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</si>
  <si>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</si>
  <si>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</si>
  <si>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</si>
  <si>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</si>
  <si>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</si>
  <si>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</si>
  <si>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</si>
  <si>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</si>
  <si>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</si>
  <si>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</si>
  <si>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</si>
  <si>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</si>
  <si>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</si>
  <si>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</si>
  <si>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</si>
  <si>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</si>
  <si>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</si>
  <si>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</si>
  <si>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</si>
  <si>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</si>
  <si>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</si>
  <si>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</si>
  <si>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</si>
  <si>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</si>
  <si>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</si>
  <si>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</si>
  <si>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</si>
  <si>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</si>
  <si>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</si>
  <si>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</si>
  <si>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</si>
  <si>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</si>
  <si>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</si>
  <si>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</si>
  <si>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</si>
  <si>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</si>
  <si>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</si>
  <si>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</si>
  <si>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</si>
  <si>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</si>
  <si>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</si>
  <si>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</si>
  <si>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</si>
  <si>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</si>
  <si>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</si>
  <si>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</si>
  <si>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</si>
  <si>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</si>
  <si>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</si>
  <si>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</si>
  <si>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</si>
  <si>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</si>
  <si>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</si>
  <si>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</si>
  <si>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</si>
  <si>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</si>
  <si>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</si>
  <si>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</si>
  <si>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</si>
  <si>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</si>
  <si>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</si>
  <si>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</si>
  <si>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</si>
  <si>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</si>
  <si>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</si>
  <si>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</si>
  <si>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</si>
  <si>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</si>
  <si>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</si>
  <si>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</si>
  <si>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</si>
  <si>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</si>
  <si>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</si>
  <si>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</si>
  <si>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</si>
  <si>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</si>
  <si>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</si>
  <si>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</si>
  <si>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</si>
  <si>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</si>
  <si>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</si>
  <si>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</si>
  <si>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</si>
  <si>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</si>
  <si>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</si>
  <si>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</si>
  <si>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</si>
  <si>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</si>
  <si>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</si>
  <si>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</si>
  <si>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</si>
  <si>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</si>
  <si>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</si>
  <si>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</si>
  <si>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</si>
  <si>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</si>
  <si>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</si>
  <si>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</si>
  <si>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</si>
  <si>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</si>
  <si>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</si>
  <si>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</si>
  <si>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</si>
  <si>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</si>
  <si>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</si>
  <si>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</si>
  <si>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</si>
  <si>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</si>
  <si>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</si>
  <si>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</si>
  <si>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</si>
  <si>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</si>
  <si>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</si>
  <si>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</si>
  <si>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</si>
  <si>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</si>
  <si>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</si>
  <si>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</si>
  <si>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</si>
  <si>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</si>
  <si>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</si>
  <si>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</si>
  <si>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</si>
  <si>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</si>
  <si>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</si>
  <si>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</si>
  <si>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</si>
  <si>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</si>
  <si>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</si>
  <si>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</si>
  <si>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</si>
  <si>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</si>
  <si>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</si>
  <si>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</si>
  <si>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</si>
  <si>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</si>
  <si>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</si>
  <si>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</si>
  <si>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</si>
  <si>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</si>
  <si>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</si>
  <si>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</si>
  <si>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</si>
  <si>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</si>
  <si>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</si>
  <si>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</si>
  <si>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</si>
  <si>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</si>
  <si>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</si>
  <si>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</si>
  <si>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</si>
  <si>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</si>
  <si>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</si>
  <si>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</si>
  <si>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</si>
  <si>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</si>
  <si>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</si>
  <si>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</si>
  <si>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</si>
  <si>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</si>
  <si>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</si>
  <si>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</si>
  <si>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</si>
  <si>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</si>
  <si>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</si>
  <si>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</si>
  <si>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</si>
  <si>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</si>
  <si>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</si>
  <si>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</si>
  <si>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</si>
  <si>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</si>
  <si>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</si>
  <si>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</si>
  <si>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</si>
  <si>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</si>
  <si>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</si>
  <si>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</si>
  <si>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</si>
  <si>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</si>
  <si>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</si>
  <si>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</si>
  <si>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</si>
  <si>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</si>
  <si>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</si>
  <si>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</si>
  <si>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</si>
  <si>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</si>
  <si>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</si>
  <si>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</si>
  <si>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</si>
  <si>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</si>
  <si>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</si>
  <si>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</si>
  <si>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</si>
  <si>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</si>
  <si>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</si>
  <si>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</si>
  <si>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</si>
  <si>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</si>
  <si>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</si>
  <si>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</si>
  <si>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</si>
  <si>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</si>
  <si>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</si>
  <si>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</si>
  <si>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</si>
  <si>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</si>
  <si>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</si>
  <si>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</si>
  <si>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</si>
  <si>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</si>
  <si>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</si>
  <si>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</si>
  <si>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</si>
  <si>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</si>
  <si>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</si>
  <si>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</si>
  <si>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</si>
  <si>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</si>
  <si>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</si>
  <si>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</si>
  <si>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</si>
  <si>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</si>
  <si>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</si>
  <si>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</si>
  <si>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</si>
  <si>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</si>
  <si>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</si>
  <si>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</si>
  <si>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</si>
  <si>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</si>
  <si>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</si>
  <si>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</si>
  <si>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</si>
  <si>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</si>
  <si>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</si>
  <si>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</si>
  <si>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</si>
  <si>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</si>
  <si>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</si>
  <si>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</si>
  <si>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</si>
  <si>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</si>
  <si>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</si>
  <si>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</si>
  <si>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</si>
  <si>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</si>
  <si>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</si>
  <si>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</si>
  <si>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</si>
  <si>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</si>
  <si>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</si>
  <si>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</si>
  <si>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</si>
  <si>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</si>
  <si>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</si>
  <si>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</si>
  <si>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</si>
  <si>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</si>
  <si>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</si>
  <si>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</si>
  <si>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</si>
  <si>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</si>
  <si>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</si>
  <si>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</si>
  <si>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</si>
  <si>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</si>
  <si>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</si>
  <si>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</si>
  <si>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</si>
  <si>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</si>
  <si>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</si>
  <si>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</si>
  <si>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</si>
  <si>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</si>
  <si>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</si>
  <si>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</si>
  <si>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</si>
  <si>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</si>
  <si>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</si>
  <si>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</si>
  <si>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</si>
  <si>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</si>
  <si>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</si>
  <si>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</si>
  <si>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</si>
  <si>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</si>
  <si>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</si>
  <si>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</si>
  <si>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</si>
  <si>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</si>
  <si>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</si>
  <si>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</si>
  <si>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</si>
  <si>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</si>
  <si>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</si>
  <si>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</si>
  <si>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</si>
  <si>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</si>
  <si>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</si>
  <si>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</si>
  <si>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</si>
  <si>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</si>
  <si>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</si>
  <si>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</si>
  <si>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</si>
  <si>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</si>
  <si>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</si>
  <si>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</si>
  <si>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</si>
  <si>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</si>
  <si>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</si>
  <si>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</si>
  <si>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</si>
  <si>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</si>
  <si>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</si>
  <si>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</si>
  <si>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</si>
  <si>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</si>
  <si>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</si>
  <si>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</si>
  <si>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</si>
  <si>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</si>
  <si>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</si>
  <si>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</si>
  <si>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</si>
  <si>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</si>
  <si>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</si>
  <si>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</si>
  <si>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</si>
  <si>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</si>
  <si>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</si>
  <si>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</si>
  <si>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</si>
  <si>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</si>
  <si>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</si>
  <si>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</si>
  <si>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</si>
  <si>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</si>
  <si>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</si>
  <si>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</si>
  <si>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</si>
  <si>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</si>
  <si>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</si>
  <si>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</si>
  <si>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</si>
  <si>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</si>
  <si>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</si>
  <si>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</si>
  <si>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</si>
  <si>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</si>
  <si>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</si>
  <si>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</si>
  <si>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</si>
  <si>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</si>
  <si>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</si>
  <si>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</si>
  <si>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</si>
  <si>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</si>
  <si>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</si>
  <si>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</si>
  <si>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</si>
  <si>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</si>
  <si>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</si>
  <si>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</si>
  <si>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</si>
  <si>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</si>
  <si>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</si>
  <si>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</si>
  <si>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</si>
  <si>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</si>
  <si>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</si>
  <si>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</si>
  <si>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</si>
  <si>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</si>
  <si>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</si>
  <si>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</si>
  <si>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</si>
  <si>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</si>
  <si>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</si>
  <si>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</si>
  <si>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</si>
  <si>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</si>
  <si>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</si>
  <si>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</si>
  <si>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</si>
  <si>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</si>
  <si>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</si>
  <si>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</si>
  <si>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</si>
  <si>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</si>
  <si>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</si>
  <si>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</si>
  <si>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</si>
  <si>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</si>
  <si>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</si>
  <si>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</si>
  <si>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</si>
  <si>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</si>
  <si>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</si>
  <si>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</si>
  <si>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</si>
  <si>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</si>
  <si>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</si>
  <si>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</si>
  <si>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</si>
  <si>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</si>
  <si>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</si>
  <si>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</si>
  <si>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</si>
  <si>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</si>
  <si>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</si>
  <si>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</si>
  <si>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</si>
  <si>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</si>
  <si>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</si>
  <si>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</si>
  <si>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</si>
  <si>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</si>
  <si>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</si>
  <si>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</si>
  <si>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</si>
  <si>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</si>
  <si>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</si>
  <si>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</si>
  <si>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</si>
  <si>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</si>
  <si>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</si>
  <si>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</si>
  <si>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</si>
  <si>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</si>
  <si>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</si>
  <si>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</si>
  <si>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</si>
  <si>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</si>
  <si>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</si>
  <si>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</si>
  <si>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</si>
  <si>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</si>
  <si>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</si>
  <si>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</si>
  <si>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</si>
  <si>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</si>
  <si>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</si>
  <si>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</si>
  <si>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</si>
  <si>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</si>
  <si>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</si>
  <si>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</si>
  <si>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</si>
  <si>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</si>
  <si>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</si>
  <si>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</si>
  <si>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</si>
  <si>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</si>
  <si>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</si>
  <si>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</si>
  <si>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</si>
  <si>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</si>
  <si>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</si>
  <si>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</si>
  <si>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</si>
  <si>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</si>
  <si>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</si>
  <si>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</si>
  <si>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</si>
  <si>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</si>
  <si>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</si>
  <si>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</si>
  <si>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</si>
  <si>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</si>
  <si>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</si>
  <si>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</si>
  <si>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</si>
  <si>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</si>
  <si>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</si>
  <si>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</si>
  <si>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</si>
  <si>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</si>
  <si>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</si>
  <si>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</si>
  <si>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</si>
  <si>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</si>
  <si>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</si>
  <si>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</si>
  <si>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</si>
  <si>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</si>
  <si>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</si>
  <si>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</si>
  <si>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</si>
  <si>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</si>
  <si>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</si>
  <si>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</si>
  <si>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</si>
  <si>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</si>
  <si>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</si>
  <si>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</si>
  <si>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</si>
  <si>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</si>
  <si>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</si>
  <si>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</si>
  <si>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</si>
  <si>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</si>
  <si>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</si>
  <si>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</si>
  <si>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</si>
  <si>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</si>
  <si>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</si>
  <si>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</si>
  <si>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</si>
  <si>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</si>
  <si>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</si>
  <si>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</si>
  <si>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</si>
  <si>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</si>
  <si>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</si>
  <si>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</si>
  <si>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</si>
  <si>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</si>
  <si>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</si>
  <si>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</si>
  <si>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</si>
  <si>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</si>
  <si>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</si>
  <si>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</si>
  <si>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</si>
  <si>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</si>
  <si>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</si>
  <si>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</si>
  <si>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</si>
  <si>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</si>
  <si>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</si>
  <si>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</si>
  <si>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</si>
  <si>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</si>
  <si>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</si>
  <si>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</si>
  <si>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</si>
  <si>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</si>
  <si>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</si>
  <si>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</si>
  <si>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</si>
  <si>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</si>
  <si>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</si>
  <si>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</si>
  <si>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</si>
  <si>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</si>
  <si>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</si>
  <si>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</si>
  <si>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</si>
  <si>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</si>
  <si>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</si>
  <si>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</si>
  <si>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</si>
  <si>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</si>
  <si>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</si>
  <si>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</si>
  <si>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</si>
  <si>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</si>
  <si>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</si>
  <si>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</si>
  <si>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</si>
  <si>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</si>
  <si>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</si>
  <si>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</si>
  <si>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</si>
  <si>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</si>
  <si>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</si>
  <si>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</si>
  <si>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</si>
  <si>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</si>
  <si>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</si>
  <si>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</si>
  <si>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</si>
  <si>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</si>
  <si>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</si>
  <si>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</si>
  <si>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</si>
  <si>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</si>
  <si>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</si>
  <si>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</si>
  <si>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</si>
  <si>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</si>
  <si>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</si>
  <si>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</si>
  <si>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</si>
  <si>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</si>
  <si>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</si>
  <si>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</si>
  <si>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</si>
  <si>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</si>
  <si>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</si>
  <si>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</si>
  <si>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</si>
  <si>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</si>
  <si>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</si>
  <si>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</si>
  <si>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</si>
  <si>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</si>
  <si>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</si>
  <si>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</si>
  <si>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</si>
  <si>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</si>
  <si>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</si>
  <si>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</si>
  <si>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</si>
  <si>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</si>
  <si>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</si>
  <si>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</si>
  <si>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</si>
  <si>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</si>
  <si>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</si>
  <si>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</si>
  <si>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</si>
  <si>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</si>
  <si>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</si>
  <si>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</si>
  <si>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</si>
  <si>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</si>
  <si>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</si>
  <si>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</si>
  <si>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</si>
  <si>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</si>
  <si>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</si>
  <si>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</si>
  <si>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</si>
  <si>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</si>
  <si>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</si>
  <si>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</si>
  <si>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</si>
  <si>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</si>
  <si>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</si>
  <si>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</si>
  <si>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</si>
  <si>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</si>
  <si>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</si>
  <si>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</si>
  <si>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</si>
  <si>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</si>
  <si>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</si>
  <si>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</si>
  <si>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</si>
  <si>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</si>
  <si>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</si>
  <si>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</si>
  <si>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</si>
  <si>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</si>
  <si>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</si>
  <si>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</si>
  <si>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</si>
  <si>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</si>
  <si>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</si>
  <si>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</si>
  <si>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</si>
  <si>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</si>
  <si>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</si>
  <si>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</si>
  <si>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</si>
  <si>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</si>
  <si>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</si>
  <si>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</si>
  <si>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</si>
  <si>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</si>
  <si>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</si>
  <si>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</si>
  <si>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</si>
  <si>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</si>
  <si>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</si>
  <si>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</si>
  <si>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</si>
  <si>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</si>
  <si>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</si>
  <si>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</si>
  <si>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</si>
  <si>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</si>
  <si>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</si>
  <si>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</si>
  <si>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</si>
  <si>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</si>
  <si>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</si>
  <si>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</si>
  <si>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</si>
  <si>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</si>
  <si>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</si>
  <si>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</si>
  <si>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</si>
  <si>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</si>
  <si>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</si>
  <si>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</si>
  <si>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</si>
  <si>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</si>
  <si>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</si>
  <si>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</si>
  <si>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</si>
  <si>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</si>
  <si>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</si>
  <si>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</si>
  <si>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</si>
  <si>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</si>
  <si>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</si>
  <si>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</si>
  <si>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</si>
  <si>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</si>
  <si>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</si>
  <si>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</si>
  <si>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</si>
  <si>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</si>
  <si>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</si>
  <si>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</si>
  <si>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</si>
  <si>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</si>
  <si>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</si>
  <si>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</si>
  <si>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</si>
  <si>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</si>
  <si>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</si>
  <si>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</si>
  <si>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</si>
  <si>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</si>
  <si>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</si>
  <si>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</si>
  <si>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</si>
  <si>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</si>
  <si>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</si>
  <si>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</si>
  <si>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</si>
  <si>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</si>
  <si>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</si>
  <si>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</si>
  <si>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</si>
  <si>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</si>
  <si>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</si>
  <si>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</si>
  <si>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</si>
  <si>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</si>
  <si>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</si>
  <si>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</si>
  <si>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</si>
  <si>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</si>
  <si>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</si>
  <si>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</si>
  <si>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</si>
  <si>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</si>
  <si>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</si>
  <si>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</si>
  <si>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</si>
  <si>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</si>
  <si>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</si>
  <si>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</si>
  <si>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</si>
  <si>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</si>
  <si>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</si>
  <si>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</si>
  <si>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</si>
  <si>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</si>
  <si>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</si>
  <si>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</si>
  <si>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</si>
  <si>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</si>
  <si>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</si>
  <si>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</si>
  <si>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</si>
  <si>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</si>
  <si>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</si>
  <si>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</si>
  <si>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</si>
  <si>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</si>
  <si>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</si>
  <si>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</si>
  <si>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</si>
  <si>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</si>
  <si>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</si>
  <si>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</si>
  <si>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</si>
  <si>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</si>
  <si>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</si>
  <si>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</si>
  <si>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</si>
  <si>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</si>
  <si>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</si>
  <si>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</si>
  <si>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</si>
  <si>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</si>
  <si>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</si>
  <si>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</si>
  <si>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</si>
  <si>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</si>
  <si>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</si>
  <si>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</si>
  <si>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</si>
  <si>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</si>
  <si>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</si>
  <si>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</si>
  <si>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</si>
  <si>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</si>
  <si>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</si>
  <si>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</si>
  <si>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</si>
  <si>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</si>
  <si>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</si>
  <si>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</si>
  <si>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</si>
  <si>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</si>
  <si>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</si>
  <si>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</si>
  <si>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</si>
  <si>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</si>
  <si>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</si>
  <si>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</si>
  <si>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</si>
  <si>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</si>
  <si>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</si>
  <si>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</si>
  <si>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</si>
  <si>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</si>
  <si>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</si>
  <si>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</si>
  <si>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</si>
  <si>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</si>
  <si>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</si>
  <si>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</si>
  <si>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</si>
  <si>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</si>
  <si>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</si>
  <si>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</si>
  <si>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</si>
  <si>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</si>
  <si>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</si>
  <si>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</si>
  <si>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</si>
  <si>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</si>
  <si>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</si>
  <si>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</si>
  <si>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</si>
  <si>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</si>
  <si>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</si>
  <si>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</si>
  <si>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</si>
  <si>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</si>
  <si>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</si>
  <si>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</si>
  <si>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</si>
  <si>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</si>
  <si>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</si>
  <si>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</si>
  <si>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</si>
  <si>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</si>
  <si>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</si>
  <si>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</si>
  <si>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</si>
  <si>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</si>
  <si>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</si>
  <si>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</si>
  <si>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</si>
  <si>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</si>
  <si>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</si>
  <si>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</si>
  <si>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</si>
  <si>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</si>
  <si>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</si>
  <si>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</si>
  <si>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</si>
  <si>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</si>
  <si>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</si>
  <si>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</si>
  <si>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</si>
  <si>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</si>
  <si>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</si>
  <si>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</si>
  <si>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</si>
  <si>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</si>
  <si>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</si>
  <si>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</si>
  <si>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</si>
  <si>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</si>
  <si>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</si>
  <si>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</si>
  <si>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</si>
  <si>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</si>
  <si>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</si>
  <si>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</si>
  <si>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</si>
  <si>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</si>
  <si>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</si>
  <si>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</si>
  <si>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</si>
  <si>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</si>
  <si>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</si>
  <si>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</si>
  <si>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</si>
  <si>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</si>
  <si>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</si>
  <si>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</si>
  <si>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</si>
  <si>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</si>
  <si>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</si>
  <si>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</si>
  <si>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</si>
  <si>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</si>
  <si>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</si>
  <si>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</si>
  <si>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</si>
  <si>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</si>
  <si>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</si>
  <si>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</si>
  <si>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</si>
  <si>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</si>
  <si>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</si>
  <si>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</si>
  <si>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</si>
  <si>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</si>
  <si>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</si>
  <si>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</si>
  <si>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</si>
  <si>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</si>
  <si>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</si>
  <si>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</si>
  <si>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</si>
  <si>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</si>
  <si>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</si>
  <si>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</si>
  <si>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</si>
  <si>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</si>
  <si>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</si>
  <si>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</si>
  <si>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</si>
  <si>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</si>
  <si>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</si>
  <si>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</si>
  <si>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</si>
  <si>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</si>
  <si>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</si>
  <si>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</si>
  <si>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</si>
  <si>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</si>
  <si>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</si>
  <si>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</si>
  <si>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</si>
  <si>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</si>
  <si>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</si>
  <si>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</si>
  <si>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</si>
  <si>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</si>
  <si>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</si>
  <si>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</si>
  <si>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</si>
  <si>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</si>
  <si>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</si>
  <si>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</si>
  <si>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</si>
  <si>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</si>
  <si>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</si>
  <si>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</si>
  <si>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</si>
  <si>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</si>
  <si>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</si>
  <si>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</si>
  <si>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</si>
  <si>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</si>
  <si>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</si>
  <si>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</si>
  <si>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</si>
  <si>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</si>
  <si>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</si>
  <si>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</si>
  <si>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</si>
  <si>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</si>
  <si>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</si>
  <si>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</si>
  <si>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</si>
  <si>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</si>
  <si>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</si>
  <si>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</si>
  <si>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</si>
  <si>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</si>
  <si>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</si>
  <si>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</si>
  <si>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</si>
  <si>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</si>
  <si>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</si>
  <si>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</si>
  <si>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</si>
  <si>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</si>
  <si>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</si>
  <si>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</si>
  <si>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</si>
  <si>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</si>
  <si>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</si>
  <si>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</si>
  <si>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</si>
  <si>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</si>
  <si>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</si>
  <si>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</si>
  <si>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</si>
  <si>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</si>
  <si>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</si>
  <si>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</si>
  <si>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</si>
  <si>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</si>
  <si>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</si>
  <si>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</si>
  <si>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</si>
  <si>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</si>
  <si>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</si>
  <si>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</si>
  <si>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</si>
  <si>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</si>
  <si>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</si>
  <si>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</si>
  <si>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</si>
  <si>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</si>
  <si>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</si>
  <si>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</si>
  <si>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</si>
  <si>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</si>
  <si>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</si>
  <si>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</si>
  <si>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</si>
  <si>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</si>
  <si>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</si>
  <si>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</si>
  <si>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</si>
  <si>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</si>
  <si>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</si>
  <si>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</si>
  <si>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</si>
  <si>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</si>
  <si>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</si>
  <si>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</si>
  <si>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</si>
  <si>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</si>
  <si>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</si>
  <si>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</si>
  <si>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</si>
  <si>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</si>
  <si>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</si>
  <si>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</si>
  <si>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</si>
  <si>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</si>
  <si>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</si>
  <si>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</si>
  <si>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</si>
  <si>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</si>
  <si>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</si>
  <si>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</si>
  <si>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</si>
  <si>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</si>
  <si>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</si>
  <si>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</si>
  <si>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</si>
  <si>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</si>
  <si>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</si>
  <si>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</si>
  <si>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</si>
  <si>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</si>
  <si>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</si>
  <si>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</si>
  <si>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</si>
  <si>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</si>
  <si>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</si>
  <si>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</si>
  <si>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</si>
  <si>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</si>
  <si>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</si>
  <si>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</si>
  <si>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</si>
  <si>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</si>
  <si>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</si>
  <si>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</si>
  <si>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</si>
  <si>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</si>
  <si>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</si>
  <si>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</si>
  <si>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</si>
  <si>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</si>
  <si>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</si>
  <si>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</si>
  <si>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</si>
  <si>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</si>
  <si>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</si>
  <si>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</si>
  <si>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</si>
  <si>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</si>
  <si>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</si>
  <si>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</si>
  <si>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</si>
  <si>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</si>
  <si>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</si>
  <si>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</si>
  <si>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</si>
  <si>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</si>
  <si>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</si>
  <si>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</si>
  <si>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</si>
  <si>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</si>
  <si>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</si>
  <si>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</si>
  <si>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</si>
  <si>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</si>
  <si>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</si>
  <si>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</si>
  <si>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</si>
  <si>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</si>
  <si>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</si>
  <si>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</si>
  <si>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</si>
  <si>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</si>
  <si>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</si>
  <si>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</si>
  <si>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</si>
  <si>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</si>
  <si>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</si>
  <si>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</si>
  <si>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</si>
  <si>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</si>
  <si>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</si>
  <si>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</si>
  <si>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</si>
  <si>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</si>
  <si>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</si>
  <si>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</si>
  <si>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</si>
  <si>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</si>
  <si>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</si>
  <si>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</si>
  <si>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</si>
  <si>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</si>
  <si>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</si>
  <si>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</si>
  <si>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</si>
  <si>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</si>
  <si>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</si>
  <si>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</si>
  <si>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</si>
  <si>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</si>
  <si>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</si>
  <si>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</si>
  <si>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</si>
  <si>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</si>
  <si>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</si>
  <si>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</si>
  <si>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</si>
  <si>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</si>
  <si>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</si>
  <si>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</si>
  <si>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</si>
  <si>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</si>
  <si>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</si>
  <si>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</si>
  <si>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</si>
  <si>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</si>
  <si>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</si>
  <si>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</si>
  <si>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</si>
  <si>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</si>
  <si>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</si>
  <si>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</si>
  <si>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</si>
  <si>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</si>
  <si>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</si>
  <si>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</si>
  <si>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</si>
  <si>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</si>
  <si>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</si>
  <si>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</si>
  <si>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</si>
  <si>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</si>
  <si>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</si>
  <si>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</si>
  <si>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</si>
  <si>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</si>
  <si>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</si>
  <si>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</si>
  <si>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</si>
  <si>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</si>
  <si>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</si>
  <si>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</si>
  <si>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</si>
  <si>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</si>
  <si>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</si>
  <si>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</si>
  <si>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</si>
  <si>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</si>
  <si>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</si>
  <si>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</si>
  <si>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</si>
  <si>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</si>
  <si>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</si>
  <si>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</si>
  <si>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</si>
  <si>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</si>
  <si>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</si>
  <si>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</si>
  <si>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</si>
  <si>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</si>
  <si>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</si>
  <si>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</si>
  <si>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</si>
  <si>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</si>
  <si>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</si>
  <si>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</si>
  <si>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</si>
  <si>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</si>
  <si>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</si>
  <si>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</si>
  <si>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</si>
  <si>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</si>
  <si>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</si>
  <si>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</si>
  <si>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</si>
  <si>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</si>
  <si>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</si>
  <si>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</si>
  <si>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</si>
  <si>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</si>
  <si>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</si>
  <si>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</si>
  <si>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</si>
  <si>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</si>
  <si>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</si>
  <si>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</si>
  <si>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</si>
  <si>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</si>
  <si>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</si>
  <si>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</si>
  <si>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</si>
  <si>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</si>
  <si>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</si>
  <si>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</si>
  <si>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</si>
  <si>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</si>
  <si>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</si>
  <si>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</si>
  <si>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</si>
  <si>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</si>
  <si>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</si>
  <si>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</si>
  <si>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</si>
  <si>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</si>
  <si>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</si>
  <si>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</si>
  <si>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</si>
  <si>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</si>
  <si>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</si>
  <si>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</si>
  <si>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</si>
  <si>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</si>
  <si>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</si>
  <si>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</si>
  <si>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</si>
  <si>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</si>
  <si>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</si>
  <si>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</si>
  <si>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</si>
  <si>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</si>
  <si>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</si>
  <si>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</si>
  <si>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</si>
  <si>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</si>
  <si>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</si>
  <si>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</si>
  <si>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</si>
  <si>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</si>
  <si>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</si>
  <si>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</si>
  <si>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</si>
  <si>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</si>
  <si>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</si>
  <si>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</si>
  <si>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</si>
  <si>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</si>
  <si>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</si>
  <si>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</si>
  <si>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</si>
  <si>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</si>
  <si>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</si>
  <si>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</si>
  <si>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</si>
  <si>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</si>
  <si>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</si>
  <si>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</si>
  <si>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</si>
  <si>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</si>
  <si>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</si>
  <si>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</si>
  <si>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</si>
  <si>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</si>
  <si>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</si>
  <si>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</si>
  <si>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</si>
  <si>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</si>
  <si>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</si>
  <si>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</si>
  <si>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</si>
  <si>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</si>
  <si>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</si>
  <si>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</si>
  <si>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</si>
  <si>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</si>
  <si>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</si>
  <si>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</si>
  <si>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</si>
  <si>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</si>
  <si>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</si>
  <si>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</si>
  <si>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</si>
  <si>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</si>
  <si>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</si>
  <si>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</si>
  <si>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</si>
  <si>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</si>
  <si>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</si>
  <si>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</si>
  <si>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</si>
  <si>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</si>
  <si>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</si>
  <si>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</si>
  <si>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</si>
  <si>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</si>
  <si>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</si>
  <si>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</si>
  <si>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</si>
  <si>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</si>
  <si>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</si>
  <si>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</si>
  <si>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</si>
  <si>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</si>
  <si>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</si>
  <si>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</si>
  <si>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</si>
  <si>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</si>
  <si>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</si>
  <si>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</si>
  <si>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</si>
  <si>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</si>
  <si>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</si>
  <si>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</si>
  <si>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</si>
  <si>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</si>
  <si>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</si>
  <si>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</si>
  <si>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</si>
  <si>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</si>
  <si>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</si>
  <si>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</si>
  <si>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</si>
  <si>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</si>
  <si>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</si>
  <si>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</si>
  <si>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</si>
  <si>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</si>
  <si>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</si>
  <si>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</si>
  <si>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</si>
  <si>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</si>
  <si>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</si>
  <si>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</si>
  <si>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</si>
  <si>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</si>
  <si>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</si>
  <si>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</si>
  <si>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</si>
  <si>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</si>
  <si>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</si>
  <si>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</si>
  <si>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</si>
  <si>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</si>
  <si>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</si>
  <si>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</si>
  <si>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</si>
  <si>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</si>
  <si>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</si>
  <si>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</si>
  <si>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</si>
  <si>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</si>
  <si>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</si>
  <si>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</si>
  <si>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</si>
  <si>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</si>
  <si>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</si>
  <si>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</si>
  <si>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</si>
  <si>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</si>
  <si>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</si>
  <si>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</si>
  <si>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</si>
  <si>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</si>
  <si>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</si>
  <si>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</si>
  <si>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</si>
  <si>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</si>
  <si>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</si>
  <si>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</si>
  <si>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</si>
  <si>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</si>
  <si>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</si>
  <si>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</si>
  <si>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</si>
  <si>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</si>
  <si>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</si>
  <si>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</si>
  <si>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</si>
  <si>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</si>
  <si>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</si>
  <si>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</si>
  <si>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</si>
  <si>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</si>
  <si>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</si>
  <si>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</si>
  <si>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</si>
  <si>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</si>
  <si>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</si>
  <si>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</si>
  <si>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</si>
  <si>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</si>
  <si>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</si>
  <si>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</si>
  <si>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</si>
  <si>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</si>
  <si>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</si>
  <si>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</si>
  <si>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</si>
  <si>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</si>
  <si>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</si>
  <si>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</si>
  <si>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</si>
  <si>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</si>
  <si>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</si>
  <si>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</si>
  <si>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</si>
  <si>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</si>
  <si>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</si>
  <si>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</si>
  <si>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</si>
  <si>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</si>
  <si>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</si>
  <si>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</si>
  <si>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</si>
  <si>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</si>
  <si>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</si>
  <si>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</si>
  <si>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</si>
  <si>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</si>
  <si>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</si>
  <si>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</si>
  <si>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</si>
  <si>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</si>
  <si>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</si>
  <si>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</si>
  <si>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</si>
  <si>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</si>
  <si>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</si>
  <si>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</si>
  <si>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</si>
  <si>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</si>
  <si>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</si>
  <si>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</si>
  <si>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</si>
  <si>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</si>
  <si>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</si>
  <si>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</si>
  <si>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</si>
  <si>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</si>
  <si>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</si>
  <si>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</si>
  <si>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</si>
  <si>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</si>
  <si>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</si>
  <si>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</si>
  <si>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</si>
  <si>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</si>
  <si>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</si>
  <si>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</si>
  <si>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</si>
  <si>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</si>
  <si>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</si>
  <si>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</si>
  <si>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</si>
  <si>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</si>
  <si>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</si>
  <si>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</si>
  <si>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</si>
  <si>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</si>
  <si>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</si>
  <si>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</si>
  <si>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</si>
  <si>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</si>
  <si>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</si>
  <si>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</si>
  <si>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</si>
  <si>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</si>
  <si>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</si>
  <si>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</si>
  <si>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</si>
  <si>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</si>
  <si>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</si>
  <si>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</si>
  <si>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</si>
  <si>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</si>
  <si>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</si>
  <si>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</si>
  <si>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</si>
  <si>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</si>
  <si>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</si>
  <si>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</si>
  <si>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</si>
  <si>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</si>
  <si>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</si>
  <si>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</si>
  <si>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</si>
  <si>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</si>
  <si>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</si>
  <si>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</si>
  <si>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</si>
  <si>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</si>
  <si>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</si>
  <si>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</si>
  <si>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</si>
  <si>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</si>
  <si>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</si>
  <si>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</si>
  <si>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</si>
  <si>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</si>
  <si>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</si>
  <si>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</si>
  <si>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</si>
  <si>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</si>
  <si>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</si>
  <si>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</si>
  <si>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</si>
  <si>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</si>
  <si>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</si>
  <si>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</si>
  <si>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</si>
  <si>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</si>
  <si>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</si>
  <si>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</si>
  <si>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</si>
  <si>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</si>
  <si>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</si>
  <si>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</si>
  <si>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</si>
  <si>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</si>
  <si>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</si>
  <si>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</si>
  <si>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</si>
  <si>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</si>
  <si>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</si>
  <si>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</si>
  <si>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</si>
  <si>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</si>
  <si>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</si>
  <si>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</si>
  <si>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</si>
  <si>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</si>
  <si>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</si>
  <si>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</si>
  <si>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</si>
  <si>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</si>
  <si>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</si>
  <si>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</si>
  <si>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</si>
  <si>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</si>
  <si>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</si>
  <si>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</si>
  <si>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</si>
  <si>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</si>
  <si>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</si>
  <si>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</si>
  <si>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</si>
  <si>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</si>
  <si>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</si>
  <si>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</si>
  <si>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</si>
  <si>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</si>
  <si>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</si>
  <si>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</si>
  <si>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</si>
  <si>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</si>
  <si>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</si>
  <si>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</si>
  <si>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</si>
  <si>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</si>
  <si>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</si>
  <si>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</si>
  <si>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</si>
  <si>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</si>
  <si>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</si>
  <si>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</si>
  <si>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</si>
  <si>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</si>
  <si>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</si>
  <si>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</si>
  <si>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</si>
  <si>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</si>
  <si>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</si>
  <si>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</si>
  <si>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</si>
  <si>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</si>
  <si>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</si>
  <si>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</si>
  <si>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</si>
  <si>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</si>
  <si>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</si>
  <si>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</si>
  <si>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</si>
  <si>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</si>
  <si>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</si>
  <si>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</si>
  <si>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</si>
  <si>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</si>
  <si>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</si>
  <si>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</si>
  <si>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</si>
  <si>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</si>
  <si>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</si>
  <si>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</si>
  <si>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</si>
  <si>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</si>
  <si>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</si>
  <si>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</si>
  <si>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</si>
  <si>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</si>
  <si>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</si>
  <si>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</si>
  <si>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</si>
  <si>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</si>
  <si>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</si>
  <si>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</si>
  <si>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</si>
  <si>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</si>
  <si>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</si>
  <si>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</si>
  <si>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</si>
  <si>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</si>
  <si>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</si>
  <si>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</si>
  <si>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</si>
  <si>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</si>
  <si>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</si>
  <si>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</si>
  <si>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</si>
  <si>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</si>
  <si>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</si>
  <si>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</si>
  <si>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</si>
  <si>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</si>
  <si>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</si>
  <si>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</si>
  <si>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</si>
  <si>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</si>
  <si>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</si>
  <si>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</si>
  <si>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</si>
  <si>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</si>
  <si>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</si>
  <si>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</si>
  <si>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</si>
  <si>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</si>
  <si>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</si>
  <si>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</si>
  <si>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</si>
  <si>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</si>
  <si>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</si>
  <si>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</si>
  <si>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</si>
  <si>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</si>
  <si>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</si>
  <si>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</si>
  <si>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</si>
  <si>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</si>
  <si>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</si>
  <si>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</si>
  <si>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</si>
  <si>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</si>
  <si>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</si>
  <si>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</si>
  <si>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</si>
  <si>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</si>
  <si>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</si>
  <si>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</si>
  <si>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</si>
  <si>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</si>
  <si>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</si>
  <si>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</si>
  <si>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</si>
  <si>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</si>
  <si>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</si>
  <si>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</si>
  <si>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</si>
  <si>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</si>
  <si>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</si>
  <si>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</si>
  <si>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</si>
  <si>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</si>
  <si>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</si>
  <si>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</si>
  <si>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</si>
  <si>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</si>
  <si>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</si>
  <si>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</si>
  <si>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</si>
  <si>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</si>
  <si>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</si>
  <si>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</si>
  <si>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</si>
  <si>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</si>
  <si>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</si>
  <si>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</si>
  <si>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</si>
  <si>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</si>
  <si>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</si>
  <si>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</si>
  <si>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</si>
  <si>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</si>
  <si>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</si>
  <si>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</si>
  <si>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</si>
  <si>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</si>
  <si>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</si>
  <si>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</si>
  <si>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</si>
  <si>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</si>
  <si>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</si>
  <si>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</si>
  <si>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</si>
  <si>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</si>
  <si>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</si>
  <si>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</si>
  <si>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</si>
  <si>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</si>
  <si>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</si>
  <si>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</si>
  <si>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</si>
  <si>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</si>
  <si>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</si>
  <si>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</si>
  <si>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</si>
  <si>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</si>
  <si>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</si>
  <si>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</si>
  <si>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</si>
  <si>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</si>
  <si>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</si>
  <si>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</si>
  <si>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</si>
  <si>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</si>
  <si>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</si>
  <si>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</si>
  <si>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</si>
  <si>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</si>
  <si>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</si>
  <si>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</si>
  <si>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</si>
  <si>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</si>
  <si>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</si>
  <si>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</si>
  <si>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</si>
  <si>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</si>
  <si>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</si>
  <si>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</si>
  <si>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</si>
  <si>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</si>
  <si>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</si>
  <si>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</si>
  <si>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</si>
  <si>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</si>
  <si>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</si>
  <si>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</si>
  <si>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</si>
  <si>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</si>
  <si>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</si>
  <si>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</si>
  <si>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</si>
  <si>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</si>
  <si>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</si>
  <si>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</si>
  <si>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</si>
  <si>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</si>
  <si>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</si>
  <si>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</si>
  <si>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</si>
  <si>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</si>
  <si>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</si>
  <si>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</si>
  <si>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</si>
  <si>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</si>
  <si>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</si>
  <si>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</si>
  <si>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</si>
  <si>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</si>
  <si>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</si>
  <si>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</si>
  <si>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</si>
  <si>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</si>
  <si>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</si>
  <si>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</si>
  <si>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</si>
  <si>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</si>
  <si>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</si>
  <si>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</si>
  <si>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</si>
  <si>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</si>
  <si>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</si>
  <si>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</si>
  <si>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</si>
  <si>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</si>
  <si>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</si>
  <si>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</si>
  <si>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</si>
  <si>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</si>
  <si>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</si>
  <si>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</si>
  <si>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</si>
  <si>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</si>
  <si>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</si>
  <si>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</si>
  <si>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</si>
  <si>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</si>
  <si>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</si>
  <si>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</si>
  <si>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</si>
  <si>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</si>
  <si>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</si>
  <si>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</si>
  <si>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</si>
  <si>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</si>
  <si>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</si>
  <si>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</si>
  <si>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</si>
  <si>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</si>
  <si>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</si>
  <si>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</si>
  <si>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</si>
  <si>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</si>
  <si>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</si>
  <si>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</si>
  <si>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</si>
  <si>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</si>
  <si>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</si>
  <si>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</si>
  <si>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</si>
  <si>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</si>
  <si>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</si>
  <si>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</si>
  <si>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</si>
  <si>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</si>
  <si>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</si>
  <si>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</si>
  <si>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</si>
  <si>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</si>
  <si>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</si>
  <si>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</si>
  <si>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</si>
  <si>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</si>
  <si>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</si>
  <si>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</si>
  <si>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</si>
  <si>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</si>
  <si>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</si>
  <si>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</si>
  <si>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</si>
  <si>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</si>
  <si>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</si>
  <si>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</si>
  <si>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</si>
  <si>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</si>
  <si>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</si>
  <si>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</si>
  <si>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</si>
  <si>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</si>
  <si>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</si>
  <si>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</si>
  <si>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</si>
  <si>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</si>
  <si>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</si>
  <si>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</si>
  <si>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</si>
  <si>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</si>
  <si>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</si>
  <si>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</si>
  <si>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</si>
  <si>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</si>
  <si>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</si>
  <si>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</si>
  <si>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</si>
  <si>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</si>
  <si>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</si>
  <si>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</si>
  <si>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</si>
  <si>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</si>
  <si>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</si>
  <si>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</si>
  <si>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</si>
  <si>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</si>
  <si>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</si>
  <si>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</si>
  <si>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</si>
  <si>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</si>
  <si>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</si>
  <si>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</si>
  <si>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</si>
  <si>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</si>
  <si>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</si>
  <si>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</si>
  <si>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</si>
  <si>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</si>
  <si>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</si>
  <si>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</si>
  <si>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</si>
  <si>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</si>
  <si>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</si>
  <si>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</si>
  <si>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</si>
  <si>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</si>
  <si>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</si>
  <si>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</si>
  <si>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</si>
  <si>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</si>
  <si>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</si>
  <si>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</si>
  <si>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</si>
  <si>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</si>
  <si>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</si>
  <si>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</si>
  <si>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</si>
  <si>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</si>
  <si>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</si>
  <si>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</si>
  <si>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</si>
  <si>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</si>
  <si>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</si>
  <si>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</si>
  <si>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</si>
  <si>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</si>
  <si>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</si>
  <si>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</si>
  <si>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</si>
  <si>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</si>
  <si>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</si>
  <si>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</si>
  <si>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</si>
  <si>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</si>
  <si>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</si>
  <si>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</si>
  <si>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</si>
  <si>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</si>
  <si>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</si>
  <si>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</si>
  <si>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</si>
  <si>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</si>
  <si>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</si>
  <si>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</si>
  <si>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</si>
  <si>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</si>
  <si>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</si>
  <si>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</si>
  <si>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</si>
  <si>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</si>
  <si>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</si>
  <si>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</si>
  <si>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</si>
  <si>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</si>
  <si>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</si>
  <si>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</si>
  <si>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</si>
  <si>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</si>
  <si>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</si>
  <si>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</si>
  <si>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</si>
  <si>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</si>
  <si>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</si>
  <si>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</si>
  <si>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</si>
  <si>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</si>
  <si>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</si>
  <si>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</si>
  <si>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</si>
  <si>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</si>
  <si>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</si>
  <si>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</si>
  <si>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</si>
  <si>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</si>
  <si>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</si>
  <si>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</si>
  <si>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</si>
  <si>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</si>
  <si>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</si>
  <si>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</si>
  <si>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</si>
  <si>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</si>
  <si>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</si>
  <si>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</si>
  <si>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</si>
  <si>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</si>
  <si>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</si>
  <si>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</si>
  <si>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</si>
  <si>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</si>
  <si>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</si>
  <si>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</si>
  <si>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</si>
  <si>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</si>
  <si>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</si>
  <si>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</si>
  <si>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</si>
  <si>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</si>
  <si>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</si>
  <si>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</si>
  <si>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</si>
  <si>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</si>
  <si>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</si>
  <si>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</si>
  <si>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</si>
  <si>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</si>
  <si>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</si>
  <si>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</si>
  <si>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</si>
  <si>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</si>
  <si>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</si>
  <si>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</si>
  <si>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</si>
  <si>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</si>
  <si>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</si>
  <si>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</si>
  <si>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</si>
  <si>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</si>
  <si>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</si>
  <si>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</si>
  <si>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</si>
  <si>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</si>
  <si>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</si>
  <si>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</si>
  <si>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</si>
  <si>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</si>
  <si>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</si>
  <si>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</si>
  <si>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</si>
  <si>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</si>
  <si>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</si>
  <si>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</si>
  <si>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</si>
  <si>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</si>
  <si>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</si>
  <si>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</si>
  <si>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</si>
  <si>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</si>
  <si>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</si>
  <si>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</si>
  <si>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</si>
  <si>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</si>
  <si>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</si>
  <si>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</si>
  <si>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</si>
  <si>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</si>
  <si>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</si>
  <si>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</si>
  <si>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</si>
  <si>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</si>
  <si>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</si>
  <si>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</si>
  <si>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</si>
  <si>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</si>
  <si>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</si>
  <si>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</si>
  <si>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</si>
  <si>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</si>
  <si>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</si>
  <si>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</si>
  <si>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</si>
  <si>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</si>
  <si>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</si>
  <si>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</si>
  <si>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</si>
  <si>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</si>
  <si>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</si>
  <si>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</si>
  <si>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</si>
  <si>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</si>
  <si>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</si>
  <si>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</si>
  <si>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</si>
  <si>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</si>
  <si>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</si>
  <si>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</si>
  <si>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</si>
  <si>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</si>
  <si>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</si>
  <si>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</si>
  <si>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</si>
  <si>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</si>
  <si>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</si>
  <si>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</si>
  <si>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</si>
  <si>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</si>
  <si>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</si>
  <si>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</si>
  <si>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</si>
  <si>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</si>
  <si>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</si>
  <si>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</si>
  <si>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</si>
  <si>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</si>
  <si>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</si>
  <si>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</si>
  <si>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</si>
  <si>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</si>
  <si>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</si>
  <si>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</si>
  <si>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</si>
  <si>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</si>
  <si>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</si>
  <si>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</si>
  <si>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</si>
  <si>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</si>
  <si>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</si>
  <si>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</si>
  <si>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</si>
  <si>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</si>
  <si>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</si>
  <si>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</si>
  <si>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</si>
  <si>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</si>
  <si>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</si>
  <si>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</si>
  <si>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</si>
  <si>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</si>
  <si>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</si>
  <si>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</si>
  <si>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</si>
  <si>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</si>
  <si>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</si>
  <si>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</si>
  <si>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</si>
  <si>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</si>
  <si>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</si>
  <si>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</si>
  <si>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</si>
  <si>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</si>
  <si>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</si>
  <si>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</si>
  <si>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</si>
  <si>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</si>
  <si>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</si>
  <si>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</si>
  <si>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</si>
  <si>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</si>
  <si>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</si>
  <si>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</si>
  <si>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</si>
  <si>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</si>
  <si>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</si>
  <si>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</si>
  <si>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</si>
  <si>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</si>
  <si>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</si>
  <si>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</si>
  <si>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</si>
  <si>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</si>
  <si>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</si>
  <si>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</si>
  <si>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</si>
  <si>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</si>
  <si>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</si>
  <si>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</si>
  <si>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</si>
  <si>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</si>
  <si>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</si>
  <si>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</si>
  <si>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</si>
  <si>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</si>
  <si>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</si>
  <si>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</si>
  <si>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</si>
  <si>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</si>
  <si>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</si>
  <si>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</si>
  <si>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</si>
  <si>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</si>
  <si>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</si>
  <si>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</si>
  <si>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</si>
  <si>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</si>
  <si>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</si>
  <si>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</si>
  <si>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</si>
  <si>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</si>
  <si>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</si>
  <si>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</si>
  <si>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</si>
  <si>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</si>
  <si>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</si>
  <si>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</si>
  <si>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</si>
  <si>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</si>
  <si>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</si>
  <si>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</si>
  <si>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</si>
  <si>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</si>
  <si>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</si>
  <si>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</si>
  <si>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</si>
  <si>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</si>
  <si>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</si>
  <si>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</si>
  <si>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</si>
  <si>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</si>
  <si>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</si>
  <si>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</si>
  <si>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</si>
  <si>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</si>
  <si>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</si>
  <si>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</si>
  <si>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</si>
  <si>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</si>
  <si>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</si>
  <si>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</si>
  <si>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</si>
  <si>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</si>
  <si>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</si>
  <si>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</si>
  <si>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</si>
  <si>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</si>
  <si>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</si>
  <si>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</si>
  <si>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</si>
  <si>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</si>
  <si>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</si>
  <si>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</si>
  <si>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</si>
  <si>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</si>
  <si>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</si>
  <si>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</si>
  <si>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</si>
  <si>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</si>
  <si>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</si>
  <si>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</si>
  <si>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</si>
  <si>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</si>
  <si>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</si>
  <si>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</si>
  <si>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</si>
  <si>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</si>
  <si>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</si>
  <si>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</si>
  <si>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</si>
  <si>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</si>
  <si>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</si>
  <si>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</si>
  <si>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</si>
  <si>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</si>
  <si>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</si>
  <si>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</si>
  <si>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</si>
  <si>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</si>
  <si>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</si>
  <si>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</si>
  <si>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</si>
  <si>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</si>
  <si>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</si>
  <si>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</si>
  <si>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</si>
  <si>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</si>
  <si>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</si>
  <si>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</si>
  <si>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</si>
  <si>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</si>
  <si>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</si>
  <si>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</si>
  <si>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</si>
  <si>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</si>
  <si>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</si>
  <si>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</si>
  <si>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</si>
  <si>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</si>
  <si>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</si>
  <si>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</si>
  <si>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</si>
  <si>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</si>
  <si>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</si>
  <si>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</si>
  <si>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</si>
  <si>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</si>
  <si>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</si>
  <si>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</si>
  <si>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</si>
  <si>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</si>
  <si>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</si>
  <si>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</si>
  <si>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</si>
  <si>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</si>
  <si>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</si>
  <si>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</si>
  <si>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</si>
  <si>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</si>
  <si>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</si>
  <si>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</si>
  <si>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</si>
  <si>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</si>
  <si>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</si>
  <si>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</si>
  <si>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</si>
  <si>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</si>
  <si>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</si>
  <si>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</si>
  <si>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</si>
  <si>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</si>
  <si>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</si>
  <si>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</si>
  <si>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</si>
  <si>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</si>
  <si>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</si>
  <si>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</si>
  <si>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</si>
  <si>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</si>
  <si>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</si>
  <si>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</si>
  <si>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</si>
  <si>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</si>
  <si>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</si>
  <si>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</si>
  <si>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</si>
  <si>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</si>
  <si>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</si>
  <si>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</si>
  <si>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</si>
  <si>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</si>
  <si>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</si>
  <si>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</si>
  <si>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</si>
  <si>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</si>
  <si>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</si>
  <si>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</si>
  <si>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</si>
  <si>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</si>
  <si>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</si>
  <si>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</si>
  <si>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</si>
  <si>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</si>
  <si>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</si>
  <si>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</si>
  <si>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</si>
  <si>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</si>
  <si>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</si>
  <si>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</si>
  <si>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</si>
  <si>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</si>
  <si>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</si>
  <si>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</si>
  <si>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</si>
  <si>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</si>
  <si>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</si>
  <si>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</si>
  <si>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</si>
  <si>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</si>
  <si>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</si>
  <si>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</si>
  <si>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</si>
  <si>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</si>
  <si>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</si>
  <si>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</si>
  <si>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</si>
  <si>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</si>
  <si>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</si>
  <si>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</si>
  <si>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</si>
  <si>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</si>
  <si>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</si>
  <si>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</si>
  <si>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</si>
  <si>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</si>
  <si>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</si>
  <si>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</si>
  <si>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</si>
  <si>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</si>
  <si>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</si>
  <si>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</si>
  <si>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</si>
  <si>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</si>
  <si>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</si>
  <si>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</si>
  <si>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</si>
  <si>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</si>
  <si>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</si>
  <si>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</si>
  <si>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</si>
  <si>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</si>
  <si>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</si>
  <si>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</si>
  <si>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</si>
  <si>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</si>
  <si>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</si>
  <si>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</si>
  <si>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</si>
  <si>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</si>
  <si>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</si>
  <si>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</si>
  <si>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</si>
  <si>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</si>
  <si>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</si>
  <si>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</si>
  <si>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</si>
  <si>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</si>
  <si>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</si>
  <si>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</si>
  <si>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</si>
  <si>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</si>
  <si>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</si>
  <si>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</si>
  <si>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</si>
  <si>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</si>
  <si>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</si>
  <si>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</si>
  <si>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</si>
  <si>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</si>
  <si>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</si>
  <si>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</si>
  <si>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</si>
  <si>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</si>
  <si>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</si>
  <si>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</si>
  <si>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</si>
  <si>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</si>
  <si>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</si>
  <si>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</si>
  <si>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</si>
  <si>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</si>
  <si>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</si>
  <si>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</si>
  <si>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</si>
  <si>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</si>
  <si>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</si>
  <si>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</si>
  <si>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</si>
  <si>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</si>
  <si>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</si>
  <si>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</si>
  <si>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</si>
  <si>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</si>
  <si>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</si>
  <si>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</si>
  <si>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</si>
  <si>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</si>
  <si>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</si>
  <si>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</si>
  <si>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</si>
  <si>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</si>
  <si>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</si>
  <si>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</si>
  <si>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</si>
  <si>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</si>
  <si>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</si>
  <si>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</si>
  <si>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</si>
  <si>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</si>
  <si>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</si>
  <si>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</si>
  <si>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</si>
  <si>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</si>
  <si>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</si>
  <si>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</si>
  <si>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</si>
  <si>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</si>
  <si>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</si>
  <si>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</si>
  <si>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</si>
  <si>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</si>
  <si>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</si>
  <si>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</si>
  <si>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</si>
  <si>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</si>
  <si>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</si>
  <si>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</si>
  <si>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</si>
  <si>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</si>
  <si>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</si>
  <si>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</si>
  <si>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</si>
  <si>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</si>
  <si>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</si>
  <si>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</si>
  <si>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</si>
  <si>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</si>
  <si>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</si>
  <si>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</si>
  <si>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</si>
  <si>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</si>
  <si>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</si>
  <si>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</si>
  <si>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</si>
  <si>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</si>
  <si>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</si>
  <si>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</si>
  <si>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</si>
  <si>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</si>
  <si>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</si>
  <si>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</si>
  <si>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</si>
  <si>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</si>
  <si>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</si>
  <si>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</si>
  <si>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</si>
  <si>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</si>
  <si>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</si>
  <si>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</si>
  <si>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</si>
  <si>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</si>
  <si>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</si>
  <si>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</si>
  <si>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</si>
  <si>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</si>
  <si>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</si>
  <si>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</si>
  <si>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</si>
  <si>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</si>
  <si>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</si>
  <si>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</si>
  <si>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</si>
  <si>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</si>
  <si>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</si>
  <si>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</si>
  <si>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</si>
  <si>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</si>
  <si>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</si>
  <si>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</si>
  <si>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</si>
  <si>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</si>
  <si>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</si>
  <si>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</si>
  <si>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</si>
  <si>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</si>
  <si>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</si>
  <si>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</si>
  <si>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</si>
  <si>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</si>
  <si>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</si>
  <si>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</si>
  <si>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</si>
  <si>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</si>
  <si>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</si>
  <si>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</si>
  <si>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</si>
  <si>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</si>
  <si>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</si>
  <si>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</si>
  <si>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</si>
  <si>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</si>
  <si>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</si>
  <si>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</si>
  <si>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</si>
  <si>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</si>
  <si>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</si>
  <si>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</si>
  <si>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</si>
  <si>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</si>
  <si>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</si>
  <si>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</si>
  <si>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</si>
  <si>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</si>
  <si>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</si>
  <si>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</si>
  <si>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</si>
  <si>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</si>
  <si>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</si>
  <si>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</si>
  <si>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</si>
  <si>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</si>
  <si>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</si>
  <si>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</si>
  <si>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</si>
  <si>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</si>
  <si>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</si>
  <si>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</si>
  <si>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</si>
  <si>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</si>
  <si>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</si>
  <si>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</si>
  <si>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</si>
  <si>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</si>
  <si>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</si>
  <si>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</si>
  <si>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</si>
  <si>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</si>
  <si>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</si>
  <si>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</si>
  <si>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</si>
  <si>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</si>
  <si>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</si>
  <si>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</si>
  <si>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</si>
  <si>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</si>
  <si>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</si>
  <si>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</si>
  <si>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</si>
  <si>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</si>
  <si>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</si>
  <si>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</si>
  <si>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</si>
  <si>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</si>
  <si>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</si>
  <si>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</si>
  <si>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</si>
  <si>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</si>
  <si>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</si>
  <si>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</si>
  <si>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</si>
  <si>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</si>
  <si>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</si>
  <si>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</si>
  <si>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</si>
  <si>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</si>
  <si>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</si>
  <si>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</si>
  <si>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</si>
  <si>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</si>
  <si>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</si>
  <si>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</si>
  <si>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</si>
  <si>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</si>
  <si>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</si>
  <si>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</si>
  <si>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</si>
  <si>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</si>
  <si>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</si>
  <si>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</si>
  <si>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</si>
  <si>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</si>
  <si>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</si>
  <si>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</si>
  <si>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</si>
  <si>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</si>
  <si>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</si>
  <si>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</si>
  <si>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</si>
  <si>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</si>
  <si>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</si>
  <si>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</si>
  <si>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</si>
  <si>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</si>
  <si>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</si>
  <si>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</si>
  <si>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</si>
  <si>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</si>
  <si>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</si>
  <si>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</si>
  <si>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</si>
  <si>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</si>
  <si>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</si>
  <si>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</si>
  <si>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</si>
  <si>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</si>
  <si>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</si>
  <si>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</si>
  <si>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</si>
  <si>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</si>
  <si>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</si>
  <si>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</si>
  <si>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</si>
  <si>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</si>
  <si>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</si>
  <si>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</si>
  <si>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</si>
  <si>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</si>
  <si>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</si>
  <si>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</si>
  <si>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</si>
  <si>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</si>
  <si>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</si>
  <si>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</si>
  <si>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</si>
  <si>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</si>
  <si>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</si>
  <si>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</si>
  <si>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</si>
  <si>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</si>
  <si>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</si>
  <si>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</si>
  <si>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</si>
  <si>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</si>
  <si>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</si>
  <si>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</si>
  <si>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</si>
  <si>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</si>
  <si>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</si>
  <si>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</si>
  <si>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</si>
  <si>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</si>
  <si>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</si>
  <si>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</si>
  <si>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</si>
  <si>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</si>
  <si>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</si>
  <si>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</si>
  <si>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</si>
  <si>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</si>
  <si>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</si>
  <si>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</si>
  <si>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</si>
  <si>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</si>
  <si>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</si>
  <si>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</si>
  <si>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</si>
  <si>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</si>
  <si>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</si>
  <si>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</si>
  <si>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</si>
  <si>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</si>
  <si>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</si>
  <si>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</si>
  <si>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</si>
  <si>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</si>
  <si>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</si>
  <si>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</si>
  <si>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</si>
  <si>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</si>
  <si>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</si>
  <si>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</si>
  <si>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</si>
  <si>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</si>
  <si>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</si>
  <si>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</si>
  <si>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</si>
  <si>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</si>
  <si>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</si>
  <si>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</si>
  <si>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</si>
  <si>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</si>
  <si>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</si>
  <si>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</si>
  <si>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</si>
  <si>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</si>
  <si>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</si>
  <si>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</si>
  <si>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</si>
  <si>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</si>
  <si>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</si>
  <si>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</si>
  <si>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</si>
  <si>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</si>
  <si>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</si>
  <si>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</si>
  <si>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</si>
  <si>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</si>
  <si>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</si>
  <si>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</si>
  <si>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</si>
  <si>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</si>
  <si>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</si>
  <si>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</si>
  <si>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</si>
  <si>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</si>
  <si>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</si>
  <si>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</si>
  <si>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</si>
  <si>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</si>
  <si>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</si>
  <si>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</si>
  <si>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</si>
  <si>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</si>
  <si>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</si>
  <si>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</si>
  <si>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</si>
  <si>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</si>
  <si>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</si>
  <si>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</si>
  <si>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</si>
  <si>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</si>
  <si>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</si>
  <si>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</si>
  <si>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</si>
  <si>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</si>
  <si>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</si>
  <si>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</si>
  <si>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</si>
  <si>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</si>
  <si>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</si>
  <si>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</si>
  <si>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</si>
  <si>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</si>
  <si>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</si>
  <si>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</si>
  <si>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</si>
  <si>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</si>
  <si>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</si>
  <si>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</si>
  <si>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</si>
  <si>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</si>
  <si>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</si>
  <si>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</si>
  <si>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</si>
  <si>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</si>
  <si>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</si>
  <si>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</si>
  <si>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</si>
  <si>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</si>
  <si>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</si>
  <si>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</si>
  <si>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</si>
  <si>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</si>
  <si>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</si>
  <si>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</si>
  <si>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</si>
  <si>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</si>
  <si>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</si>
  <si>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</si>
  <si>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</si>
  <si>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</si>
  <si>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</si>
  <si>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</si>
  <si>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</si>
  <si>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</si>
  <si>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</si>
  <si>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</si>
  <si>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</si>
  <si>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</si>
  <si>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</si>
  <si>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</si>
  <si>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</si>
  <si>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</si>
  <si>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</si>
  <si>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</si>
  <si>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</si>
  <si>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</si>
  <si>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</si>
  <si>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</si>
  <si>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</si>
  <si>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</si>
  <si>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</si>
  <si>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</si>
  <si>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</si>
  <si>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</si>
  <si>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</si>
  <si>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</si>
  <si>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</si>
  <si>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</si>
  <si>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</si>
  <si>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</si>
  <si>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</si>
  <si>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</si>
  <si>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</si>
  <si>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</si>
  <si>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</si>
  <si>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</si>
  <si>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</si>
  <si>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</si>
  <si>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</si>
  <si>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</si>
  <si>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</si>
  <si>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</si>
  <si>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</si>
  <si>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</si>
  <si>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</si>
  <si>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</si>
  <si>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</si>
  <si>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</si>
  <si>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</si>
  <si>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</si>
  <si>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</si>
  <si>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</si>
  <si>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</si>
  <si>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</si>
  <si>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</si>
  <si>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</si>
  <si>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</si>
  <si>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</si>
  <si>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</si>
  <si>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</si>
  <si>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</si>
  <si>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</si>
  <si>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</si>
  <si>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</si>
  <si>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</si>
  <si>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</si>
  <si>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</si>
  <si>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</si>
  <si>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</si>
  <si>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</si>
  <si>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</si>
  <si>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</si>
  <si>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</si>
  <si>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</si>
  <si>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</si>
  <si>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</si>
  <si>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</si>
  <si>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</si>
  <si>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</si>
  <si>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</si>
  <si>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</si>
  <si>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</si>
  <si>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</si>
  <si>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</si>
  <si>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</si>
  <si>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</si>
  <si>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</si>
  <si>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</si>
  <si>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</si>
  <si>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</si>
  <si>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</si>
  <si>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</si>
  <si>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</si>
  <si>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</si>
  <si>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</si>
  <si>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</si>
  <si>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</si>
  <si>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</si>
  <si>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</si>
  <si>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</si>
  <si>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</si>
  <si>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</si>
  <si>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</si>
  <si>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</si>
  <si>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</si>
  <si>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</si>
  <si>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</si>
  <si>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</si>
  <si>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</si>
  <si>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</si>
  <si>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</si>
  <si>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</si>
  <si>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</si>
  <si>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</si>
  <si>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</si>
  <si>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</si>
  <si>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</si>
  <si>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</si>
  <si>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</si>
  <si>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</si>
  <si>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</si>
  <si>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</si>
  <si>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</si>
  <si>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</si>
  <si>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</si>
  <si>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</si>
  <si>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</si>
  <si>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</si>
  <si>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</si>
  <si>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</si>
  <si>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</si>
  <si>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</si>
  <si>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</si>
  <si>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</si>
  <si>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</si>
  <si>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</si>
  <si>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</si>
  <si>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</si>
  <si>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</si>
  <si>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</si>
  <si>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</si>
  <si>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</si>
  <si>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</si>
  <si>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</si>
  <si>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</si>
  <si>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</si>
  <si>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</si>
  <si>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</si>
  <si>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</si>
  <si>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</si>
  <si>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</si>
  <si>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</si>
  <si>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</si>
  <si>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</si>
  <si>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</si>
  <si>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</si>
  <si>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</si>
  <si>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</si>
  <si>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</si>
  <si>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</si>
  <si>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</si>
  <si>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</si>
  <si>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</si>
  <si>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</si>
  <si>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</si>
  <si>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</si>
  <si>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</si>
  <si>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</si>
  <si>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</si>
  <si>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</si>
  <si>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</si>
  <si>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</si>
  <si>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</si>
  <si>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</si>
  <si>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</si>
  <si>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</si>
  <si>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</si>
  <si>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</si>
  <si>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</si>
  <si>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</si>
  <si>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</si>
  <si>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</si>
  <si>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</si>
  <si>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</si>
  <si>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</si>
  <si>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</si>
  <si>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</si>
  <si>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</si>
  <si>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</si>
  <si>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</si>
  <si>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</si>
  <si>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</si>
  <si>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</si>
  <si>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</si>
  <si>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</si>
  <si>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</si>
  <si>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</si>
  <si>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</si>
  <si>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</si>
  <si>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</si>
  <si>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</si>
  <si>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</si>
  <si>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</si>
  <si>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</si>
  <si>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</si>
  <si>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</si>
  <si>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</si>
  <si>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</si>
  <si>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</si>
  <si>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</si>
  <si>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</si>
  <si>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</si>
  <si>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</si>
  <si>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</si>
  <si>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</si>
  <si>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</si>
  <si>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</si>
  <si>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</si>
  <si>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</si>
  <si>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</si>
  <si>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</si>
  <si>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</si>
  <si>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</si>
  <si>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</si>
  <si>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</si>
  <si>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</si>
  <si>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</si>
  <si>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</si>
  <si>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</si>
  <si>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</si>
  <si>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</si>
  <si>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</si>
  <si>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</si>
  <si>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</si>
  <si>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</si>
  <si>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</si>
  <si>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</si>
  <si>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</si>
  <si>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</si>
  <si>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</si>
  <si>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</si>
  <si>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</si>
  <si>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</si>
  <si>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</si>
  <si>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</si>
  <si>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</si>
  <si>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</si>
  <si>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</si>
  <si>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</si>
  <si>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</si>
  <si>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</si>
  <si>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</si>
  <si>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</si>
  <si>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</si>
  <si>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</si>
  <si>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</si>
  <si>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</si>
  <si>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</si>
  <si>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</si>
  <si>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</si>
  <si>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</si>
  <si>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</si>
  <si>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</si>
  <si>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</si>
  <si>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</si>
  <si>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</si>
  <si>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</si>
  <si>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</si>
  <si>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</si>
  <si>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</si>
  <si>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</si>
  <si>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</si>
  <si>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</si>
  <si>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</si>
  <si>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</si>
  <si>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</si>
  <si>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</si>
  <si>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</si>
  <si>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</si>
  <si>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</si>
  <si>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</si>
  <si>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</si>
  <si>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</si>
  <si>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</si>
  <si>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</si>
  <si>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</si>
  <si>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</si>
  <si>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</si>
  <si>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</si>
  <si>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</si>
  <si>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</si>
  <si>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</si>
  <si>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</si>
  <si>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</si>
  <si>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</si>
  <si>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</si>
  <si>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</si>
  <si>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</si>
  <si>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</si>
  <si>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</si>
  <si>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</si>
  <si>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</si>
  <si>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</si>
  <si>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</si>
  <si>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</si>
  <si>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</si>
  <si>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</si>
  <si>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</si>
  <si>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</si>
  <si>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</si>
  <si>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</si>
  <si>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</si>
  <si>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</si>
  <si>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</si>
  <si>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</si>
  <si>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</si>
  <si>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</si>
  <si>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</si>
  <si>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</si>
  <si>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</si>
  <si>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</si>
  <si>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</si>
  <si>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</si>
  <si>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</si>
  <si>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</si>
  <si>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</si>
  <si>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</si>
  <si>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</si>
  <si>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</si>
  <si>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</si>
  <si>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</si>
  <si>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</si>
  <si>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</si>
  <si>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</si>
  <si>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</si>
  <si>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</si>
  <si>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</si>
  <si>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</si>
  <si>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</si>
  <si>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</si>
  <si>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</si>
  <si>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</si>
  <si>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</si>
  <si>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</si>
  <si>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</si>
  <si>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</si>
  <si>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</si>
  <si>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</si>
  <si>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</si>
  <si>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</si>
  <si>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</si>
  <si>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</si>
  <si>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</si>
  <si>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</si>
  <si>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</si>
  <si>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</si>
  <si>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</si>
  <si>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</si>
  <si>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</si>
  <si>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</si>
  <si>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</si>
  <si>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</si>
  <si>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</si>
  <si>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</si>
  <si>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</si>
  <si>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</si>
  <si>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</si>
  <si>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</si>
  <si>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</si>
  <si>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</si>
  <si>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</si>
  <si>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</si>
  <si>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</si>
  <si>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</si>
  <si>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</si>
  <si>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</si>
  <si>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</si>
  <si>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</si>
  <si>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</si>
  <si>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</si>
  <si>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</si>
  <si>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</si>
  <si>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</si>
  <si>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</si>
  <si>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</si>
  <si>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</si>
  <si>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</si>
  <si>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</si>
  <si>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</si>
  <si>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</si>
  <si>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</si>
  <si>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</si>
  <si>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</si>
  <si>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</si>
  <si>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</si>
  <si>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</si>
  <si>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</si>
  <si>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</si>
  <si>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</si>
  <si>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</si>
  <si>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</si>
  <si>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</si>
  <si>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</si>
  <si>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</si>
  <si>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</si>
  <si>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</si>
  <si>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</si>
  <si>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</si>
  <si>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</si>
  <si>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</si>
  <si>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</si>
  <si>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</si>
  <si>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</si>
  <si>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</si>
  <si>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</si>
  <si>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</si>
  <si>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</si>
  <si>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</si>
  <si>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</si>
  <si>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</si>
  <si>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</si>
  <si>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</si>
  <si>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</si>
  <si>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</si>
  <si>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</si>
  <si>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</si>
  <si>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</si>
  <si>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</si>
  <si>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</si>
  <si>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</si>
  <si>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</si>
  <si>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</si>
  <si>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</si>
  <si>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</si>
  <si>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</si>
  <si>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</si>
  <si>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</si>
  <si>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</si>
  <si>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</si>
  <si>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</si>
  <si>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</si>
  <si>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</si>
  <si>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</si>
  <si>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</si>
  <si>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</si>
  <si>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</si>
  <si>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</si>
  <si>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</si>
  <si>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</si>
  <si>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</si>
  <si>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</si>
  <si>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</si>
  <si>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</si>
  <si>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</si>
  <si>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</si>
  <si>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</si>
  <si>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</si>
  <si>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</si>
  <si>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</si>
  <si>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</si>
  <si>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</si>
  <si>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</si>
  <si>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</si>
  <si>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</si>
  <si>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</si>
  <si>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</si>
  <si>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</si>
  <si>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</si>
  <si>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</si>
  <si>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</si>
  <si>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</si>
  <si>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</si>
  <si>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</si>
  <si>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</si>
  <si>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</si>
  <si>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</si>
  <si>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</si>
  <si>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</si>
  <si>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</si>
  <si>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</si>
  <si>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</si>
  <si>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</si>
  <si>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</si>
  <si>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</si>
  <si>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</si>
  <si>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</si>
  <si>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</si>
  <si>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</si>
  <si>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</si>
  <si>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</si>
  <si>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</si>
  <si>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</si>
  <si>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</si>
  <si>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</si>
  <si>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</si>
  <si>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</si>
  <si>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</si>
  <si>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</si>
  <si>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</si>
  <si>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</si>
  <si>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</si>
  <si>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</si>
  <si>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</si>
  <si>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</si>
  <si>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</si>
  <si>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</si>
  <si>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</si>
  <si>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</si>
  <si>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</si>
  <si>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</si>
  <si>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</si>
  <si>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</si>
  <si>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</si>
  <si>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</si>
  <si>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</si>
  <si>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</si>
  <si>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</si>
  <si>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</si>
  <si>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</si>
  <si>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</si>
  <si>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</si>
  <si>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</si>
  <si>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</si>
  <si>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</si>
  <si>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</si>
  <si>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</si>
  <si>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</si>
  <si>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</si>
  <si>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</si>
  <si>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</si>
  <si>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</si>
  <si>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</si>
  <si>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</si>
  <si>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</si>
  <si>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</si>
  <si>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</si>
  <si>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</si>
  <si>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</si>
  <si>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</si>
  <si>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</si>
  <si>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</si>
  <si>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</si>
  <si>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</si>
  <si>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</si>
  <si>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</si>
  <si>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</si>
  <si>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</si>
  <si>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</si>
  <si>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</si>
  <si>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</si>
  <si>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</si>
  <si>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</si>
  <si>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</si>
  <si>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</si>
  <si>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</si>
  <si>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</si>
  <si>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</si>
  <si>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</si>
  <si>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</si>
  <si>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</si>
  <si>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</si>
  <si>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</si>
  <si>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</si>
  <si>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</si>
  <si>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</si>
  <si>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</si>
  <si>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</si>
  <si>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</si>
  <si>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</si>
  <si>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</si>
  <si>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</si>
  <si>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</si>
  <si>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</si>
  <si>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</si>
  <si>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</si>
  <si>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</si>
  <si>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</si>
  <si>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</si>
  <si>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</si>
  <si>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</si>
  <si>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</si>
  <si>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</si>
  <si>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</si>
  <si>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</si>
  <si>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</si>
  <si>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</si>
  <si>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</si>
  <si>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</si>
  <si>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</si>
  <si>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</si>
  <si>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</si>
  <si>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</si>
  <si>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</si>
  <si>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</si>
  <si>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</si>
  <si>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</si>
  <si>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</si>
  <si>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</si>
  <si>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</si>
  <si>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</si>
  <si>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</si>
  <si>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</si>
  <si>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</si>
  <si>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</si>
  <si>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</si>
  <si>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</si>
  <si>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</si>
  <si>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</si>
  <si>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</si>
  <si>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</si>
  <si>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</si>
  <si>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</si>
  <si>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</si>
  <si>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</si>
  <si>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</si>
  <si>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</si>
  <si>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</si>
  <si>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</si>
  <si>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</si>
  <si>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</si>
  <si>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</si>
  <si>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</si>
  <si>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</si>
  <si>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</si>
  <si>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</si>
  <si>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</si>
  <si>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</si>
  <si>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</si>
  <si>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</si>
  <si>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</si>
  <si>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</si>
  <si>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</si>
  <si>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</si>
  <si>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</si>
  <si>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</si>
  <si>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</si>
  <si>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</si>
  <si>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</si>
  <si>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</si>
  <si>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</si>
  <si>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</si>
  <si>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</si>
  <si>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</si>
  <si>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</si>
  <si>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</si>
  <si>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</si>
  <si>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</si>
  <si>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</si>
  <si>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</si>
  <si>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</si>
  <si>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</si>
  <si>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</si>
  <si>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</si>
  <si>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</si>
  <si>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</si>
  <si>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</si>
  <si>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</si>
  <si>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</si>
  <si>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</si>
  <si>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</si>
  <si>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</si>
  <si>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</si>
  <si>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</si>
  <si>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</si>
  <si>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</si>
  <si>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</si>
  <si>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</si>
  <si>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</si>
  <si>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</si>
  <si>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</si>
  <si>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</si>
  <si>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</si>
  <si>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</si>
  <si>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</si>
  <si>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</si>
  <si>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</si>
  <si>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</si>
  <si>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</si>
  <si>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</si>
  <si>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</si>
  <si>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</si>
  <si>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</si>
  <si>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</si>
  <si>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</si>
  <si>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</si>
  <si>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</si>
  <si>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</si>
  <si>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</si>
  <si>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</si>
  <si>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</si>
  <si>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</si>
  <si>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</si>
  <si>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</si>
  <si>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</si>
  <si>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</si>
  <si>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</si>
  <si>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</si>
  <si>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</si>
  <si>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</si>
  <si>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</si>
  <si>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</si>
  <si>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</si>
  <si>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</si>
  <si>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</si>
  <si>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</si>
  <si>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</si>
  <si>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</si>
  <si>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</si>
  <si>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</si>
  <si>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</si>
  <si>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</si>
  <si>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</si>
  <si>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</si>
  <si>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</si>
  <si>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</si>
  <si>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</si>
  <si>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</si>
  <si>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</si>
  <si>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</si>
  <si>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</si>
  <si>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</si>
  <si>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</si>
  <si>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</si>
  <si>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</si>
  <si>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</si>
  <si>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</si>
  <si>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</si>
  <si>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</si>
  <si>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</si>
  <si>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</si>
  <si>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</si>
  <si>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</si>
  <si>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</si>
  <si>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</si>
  <si>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</si>
  <si>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</si>
  <si>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</si>
  <si>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</si>
  <si>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</si>
  <si>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</si>
  <si>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</si>
  <si>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</si>
  <si>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</si>
  <si>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</si>
  <si>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</si>
  <si>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</si>
  <si>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</si>
  <si>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</si>
  <si>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</si>
  <si>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</si>
  <si>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</si>
  <si>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</si>
  <si>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</si>
  <si>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</si>
  <si>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</si>
  <si>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</si>
  <si>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</si>
  <si>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</si>
  <si>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</si>
  <si>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</si>
  <si>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</si>
  <si>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</si>
  <si>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</si>
  <si>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</si>
  <si>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</si>
  <si>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</si>
  <si>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</si>
  <si>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</si>
  <si>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</si>
  <si>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</si>
  <si>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</si>
  <si>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</si>
  <si>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</si>
  <si>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</si>
  <si>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</si>
  <si>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</si>
  <si>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</si>
  <si>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</si>
  <si>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</si>
  <si>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</si>
  <si>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</si>
  <si>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</si>
  <si>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</si>
  <si>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</si>
  <si>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</si>
  <si>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</si>
  <si>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</si>
  <si>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</si>
  <si>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</si>
  <si>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</si>
  <si>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</si>
  <si>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</si>
  <si>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</si>
  <si>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</si>
  <si>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</si>
  <si>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</si>
  <si>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</si>
  <si>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</si>
  <si>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</si>
  <si>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</si>
  <si>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</si>
  <si>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</si>
  <si>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</si>
  <si>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</si>
  <si>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</si>
  <si>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</si>
  <si>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</si>
  <si>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</si>
  <si>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</si>
  <si>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</si>
  <si>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</si>
  <si>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</si>
  <si>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</si>
  <si>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</si>
  <si>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</si>
  <si>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</si>
  <si>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</si>
  <si>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</si>
  <si>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</si>
  <si>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</si>
  <si>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</si>
  <si>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</si>
  <si>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</si>
  <si>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</si>
  <si>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</si>
  <si>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</si>
  <si>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</si>
  <si>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</si>
  <si>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</si>
  <si>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</si>
  <si>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</si>
  <si>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</si>
  <si>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</si>
  <si>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</si>
  <si>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</si>
  <si>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</si>
  <si>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</si>
  <si>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</si>
  <si>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</si>
  <si>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</si>
  <si>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</si>
  <si>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</si>
  <si>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</si>
  <si>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</si>
  <si>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</si>
  <si>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</si>
  <si>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</si>
  <si>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</si>
  <si>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</si>
  <si>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</si>
  <si>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</si>
  <si>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</si>
  <si>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</si>
  <si>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</si>
  <si>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</si>
  <si>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</si>
  <si>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</si>
  <si>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</si>
  <si>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</si>
  <si>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</si>
  <si>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</si>
  <si>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</si>
  <si>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</si>
  <si>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</si>
  <si>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</si>
  <si>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</si>
  <si>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</si>
  <si>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</si>
  <si>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</si>
  <si>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</si>
  <si>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</si>
  <si>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</si>
  <si>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</si>
  <si>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</si>
  <si>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</si>
  <si>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</si>
  <si>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</si>
  <si>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</si>
  <si>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</si>
  <si>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</si>
  <si>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</si>
  <si>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</si>
  <si>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</si>
  <si>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</si>
  <si>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</si>
  <si>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</si>
  <si>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</si>
  <si>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</si>
  <si>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</si>
  <si>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</si>
  <si>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</si>
  <si>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</si>
  <si>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</si>
  <si>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</si>
  <si>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</si>
  <si>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</si>
  <si>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</si>
  <si>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</si>
  <si>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</si>
  <si>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</si>
  <si>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</si>
  <si>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</si>
  <si>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</si>
  <si>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</si>
  <si>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</si>
  <si>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</si>
  <si>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</si>
  <si>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</si>
  <si>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</si>
  <si>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</si>
  <si>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</si>
  <si>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</si>
  <si>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</si>
  <si>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</si>
  <si>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</si>
  <si>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</si>
  <si>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</si>
  <si>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</si>
  <si>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</si>
  <si>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</si>
  <si>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</si>
  <si>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</si>
  <si>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</si>
  <si>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</si>
  <si>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</si>
  <si>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</si>
  <si>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</si>
  <si>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</si>
  <si>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</si>
  <si>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</si>
  <si>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</si>
  <si>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</si>
  <si>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</si>
  <si>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</si>
  <si>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</si>
  <si>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</si>
  <si>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</si>
  <si>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</si>
  <si>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</si>
  <si>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</si>
  <si>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</si>
  <si>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</si>
  <si>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</si>
  <si>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</si>
  <si>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</si>
  <si>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</si>
  <si>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</si>
  <si>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</si>
  <si>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</si>
  <si>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</si>
  <si>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</si>
  <si>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</si>
  <si>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</si>
  <si>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</si>
  <si>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</si>
  <si>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</si>
  <si>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</si>
  <si>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</si>
  <si>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</si>
  <si>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</si>
  <si>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</si>
  <si>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</si>
  <si>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</si>
  <si>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</si>
  <si>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</si>
  <si>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</si>
  <si>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</si>
  <si>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</si>
  <si>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</si>
  <si>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</si>
  <si>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</si>
  <si>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</si>
  <si>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</si>
  <si>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</si>
  <si>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</si>
  <si>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</si>
  <si>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</si>
  <si>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</si>
  <si>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</si>
  <si>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</si>
  <si>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</si>
  <si>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</si>
  <si>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</si>
  <si>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</si>
  <si>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</si>
  <si>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</si>
  <si>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</si>
  <si>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</si>
  <si>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</si>
  <si>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</si>
  <si>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</si>
  <si>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</si>
  <si>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</si>
  <si>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</si>
  <si>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</si>
  <si>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</si>
  <si>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</si>
  <si>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</si>
  <si>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</si>
  <si>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</si>
  <si>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</si>
  <si>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</si>
  <si>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</si>
  <si>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</si>
  <si>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</si>
  <si>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</si>
  <si>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</si>
  <si>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</si>
  <si>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</si>
  <si>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</si>
  <si>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</si>
  <si>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</si>
  <si>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</si>
  <si>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</si>
  <si>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</si>
  <si>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</si>
  <si>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</si>
  <si>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</si>
  <si>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</si>
  <si>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</si>
  <si>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</si>
  <si>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</si>
  <si>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</si>
  <si>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</si>
  <si>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</si>
  <si>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</si>
  <si>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</si>
  <si>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</si>
  <si>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</si>
  <si>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</si>
  <si>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</si>
  <si>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</si>
  <si>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</si>
  <si>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</si>
  <si>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</si>
  <si>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</si>
  <si>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</si>
  <si>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</si>
  <si>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</si>
  <si>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</si>
  <si>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</si>
  <si>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</si>
  <si>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</si>
  <si>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</si>
  <si>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</si>
  <si>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</si>
  <si>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</si>
  <si>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</si>
  <si>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</si>
  <si>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</si>
  <si>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</si>
  <si>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</si>
  <si>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</si>
  <si>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</si>
  <si>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</si>
  <si>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</si>
  <si>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</si>
  <si>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</si>
  <si>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</si>
  <si>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</si>
  <si>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</si>
  <si>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</si>
  <si>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</si>
  <si>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</si>
  <si>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</si>
  <si>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</si>
  <si>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</si>
  <si>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</si>
  <si>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</si>
  <si>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</si>
  <si>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</si>
  <si>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</si>
  <si>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</si>
  <si>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</si>
  <si>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</si>
  <si>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</si>
  <si>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</si>
  <si>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</si>
  <si>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</si>
  <si>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</si>
  <si>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</si>
  <si>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</si>
  <si>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</si>
  <si>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</si>
  <si>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</si>
  <si>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</si>
  <si>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</si>
  <si>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</si>
  <si>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</si>
  <si>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</si>
  <si>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</si>
  <si>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</si>
  <si>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</si>
  <si>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</si>
  <si>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</si>
  <si>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</si>
  <si>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</si>
  <si>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</si>
  <si>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</si>
  <si>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</si>
  <si>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</si>
  <si>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</si>
  <si>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</si>
  <si>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</si>
  <si>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</si>
  <si>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</si>
  <si>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</si>
  <si>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</si>
  <si>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</si>
  <si>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</si>
  <si>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</si>
  <si>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</si>
  <si>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</si>
  <si>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</si>
  <si>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</si>
  <si>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</si>
  <si>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</si>
  <si>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</si>
  <si>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</si>
  <si>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</si>
  <si>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</si>
  <si>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</si>
  <si>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</si>
  <si>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</si>
  <si>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</si>
  <si>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</si>
  <si>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</si>
  <si>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</si>
  <si>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</si>
  <si>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</si>
  <si>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</si>
  <si>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</si>
  <si>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</si>
  <si>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</si>
  <si>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</si>
  <si>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</si>
  <si>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</si>
  <si>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</si>
  <si>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</si>
  <si>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</si>
  <si>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</si>
  <si>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</si>
  <si>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</si>
  <si>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</si>
  <si>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</si>
  <si>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</si>
  <si>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</si>
  <si>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</si>
  <si>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</si>
  <si>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</si>
  <si>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</si>
  <si>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</si>
  <si>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</si>
  <si>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</si>
  <si>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</si>
  <si>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</si>
  <si>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</si>
  <si>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</si>
  <si>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</si>
  <si>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</si>
  <si>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</si>
  <si>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</si>
  <si>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</si>
  <si>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</si>
  <si>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</si>
  <si>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</si>
  <si>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</si>
  <si>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</si>
  <si>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</si>
  <si>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</si>
  <si>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</si>
  <si>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</si>
  <si>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</si>
  <si>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</si>
  <si>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</si>
  <si>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</si>
  <si>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</si>
  <si>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</si>
  <si>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</si>
  <si>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</si>
  <si>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</si>
  <si>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</si>
  <si>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</si>
  <si>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</si>
  <si>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</si>
  <si>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</si>
  <si>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</si>
  <si>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</si>
  <si>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</si>
  <si>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</si>
  <si>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</si>
  <si>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</si>
  <si>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</si>
  <si>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</si>
  <si>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</si>
  <si>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</si>
  <si>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</si>
  <si>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</si>
  <si>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</si>
  <si>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</si>
  <si>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</si>
  <si>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</si>
  <si>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</si>
  <si>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</si>
  <si>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</si>
  <si>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</si>
  <si>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</si>
  <si>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</si>
  <si>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</si>
  <si>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</si>
  <si>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</si>
  <si>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</si>
  <si>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</si>
  <si>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</si>
  <si>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</si>
  <si>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</si>
  <si>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</si>
  <si>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</si>
  <si>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</si>
  <si>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</si>
  <si>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</si>
  <si>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</si>
  <si>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</si>
  <si>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</si>
  <si>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</si>
  <si>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</si>
  <si>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</si>
  <si>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</si>
  <si>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</si>
  <si>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</si>
  <si>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</si>
  <si>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</si>
  <si>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</si>
  <si>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</si>
  <si>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</si>
  <si>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</si>
  <si>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</si>
  <si>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</si>
  <si>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</si>
  <si>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</si>
  <si>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</si>
  <si>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</si>
  <si>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</si>
  <si>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</si>
  <si>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</si>
  <si>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</si>
  <si>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</si>
  <si>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</si>
  <si>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</si>
  <si>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</si>
  <si>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</si>
  <si>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</si>
  <si>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</si>
  <si>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</si>
  <si>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</si>
  <si>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</si>
  <si>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</si>
  <si>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</si>
  <si>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</si>
  <si>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</si>
  <si>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</si>
  <si>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</si>
  <si>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</si>
  <si>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</si>
  <si>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</si>
  <si>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</si>
  <si>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</si>
  <si>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</si>
  <si>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</si>
  <si>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</si>
  <si>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</si>
  <si>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</si>
  <si>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</si>
  <si>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</si>
  <si>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</si>
  <si>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</si>
  <si>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</si>
  <si>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</si>
  <si>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</si>
  <si>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</si>
  <si>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</si>
  <si>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</si>
  <si>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</si>
  <si>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</si>
  <si>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</si>
  <si>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</si>
  <si>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</si>
  <si>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</si>
  <si>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</si>
  <si>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</si>
  <si>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</si>
  <si>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</si>
  <si>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</si>
  <si>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</si>
  <si>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</si>
  <si>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</si>
  <si>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</si>
  <si>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</si>
  <si>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</si>
  <si>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</si>
  <si>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</si>
  <si>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</si>
  <si>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</si>
  <si>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</si>
  <si>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</si>
  <si>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</si>
  <si>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</si>
  <si>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</si>
  <si>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</si>
  <si>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</si>
  <si>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</si>
  <si>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</si>
  <si>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</si>
  <si>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</si>
  <si>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</si>
  <si>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</si>
  <si>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</si>
  <si>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</si>
  <si>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</si>
  <si>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</si>
  <si>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</si>
  <si>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</si>
  <si>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</si>
  <si>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</si>
  <si>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</si>
  <si>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</si>
  <si>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</si>
  <si>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</si>
  <si>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</si>
  <si>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</si>
  <si>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</si>
  <si>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</si>
  <si>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</si>
  <si>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</si>
  <si>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</si>
  <si>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</si>
  <si>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</si>
  <si>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</si>
  <si>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</si>
  <si>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</si>
  <si>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</si>
  <si>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</si>
  <si>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</si>
  <si>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</si>
  <si>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</si>
  <si>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</si>
  <si>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</si>
  <si>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</si>
  <si>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</si>
  <si>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</si>
  <si>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</si>
  <si>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</si>
  <si>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</si>
  <si>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</si>
  <si>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</si>
  <si>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</si>
  <si>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</si>
  <si>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</si>
  <si>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</si>
  <si>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</si>
  <si>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</si>
  <si>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</si>
  <si>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</si>
  <si>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</si>
  <si>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</si>
  <si>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</si>
  <si>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</si>
  <si>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</si>
  <si>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</si>
  <si>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</si>
  <si>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</si>
  <si>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</si>
  <si>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</si>
  <si>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</si>
  <si>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</si>
  <si>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</si>
  <si>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</si>
  <si>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</si>
  <si>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</si>
  <si>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</si>
  <si>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</si>
  <si>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</si>
  <si>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</si>
  <si>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</si>
  <si>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</si>
  <si>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</si>
  <si>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</si>
  <si>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</si>
  <si>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</si>
  <si>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</si>
  <si>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</si>
  <si>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</si>
  <si>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</si>
  <si>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</si>
  <si>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</si>
  <si>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</si>
  <si>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</si>
  <si>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</si>
  <si>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</si>
  <si>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</si>
  <si>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</si>
  <si>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</si>
  <si>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</si>
  <si>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</si>
  <si>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</si>
  <si>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</si>
  <si>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</si>
  <si>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</si>
  <si>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</si>
  <si>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</si>
  <si>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</si>
  <si>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</si>
  <si>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</si>
  <si>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</si>
  <si>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</si>
  <si>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</si>
  <si>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</si>
  <si>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</si>
  <si>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</si>
  <si>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</si>
  <si>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</si>
  <si>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</si>
  <si>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</si>
  <si>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</si>
  <si>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</si>
  <si>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</si>
  <si>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</si>
  <si>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</si>
  <si>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</si>
  <si>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</si>
  <si>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</si>
  <si>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</si>
  <si>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</si>
  <si>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</si>
  <si>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</si>
  <si>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</si>
  <si>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</si>
  <si>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</si>
  <si>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</si>
  <si>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</si>
  <si>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</si>
  <si>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</si>
  <si>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</si>
  <si>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</si>
  <si>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</si>
  <si>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</si>
  <si>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</si>
  <si>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</si>
  <si>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</si>
  <si>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</si>
  <si>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</si>
  <si>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</si>
  <si>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</si>
  <si>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</si>
  <si>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</si>
  <si>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</si>
  <si>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</si>
  <si>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</si>
  <si>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</si>
  <si>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</si>
  <si>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</si>
  <si>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</si>
  <si>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</si>
  <si>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</si>
  <si>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</si>
  <si>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</si>
  <si>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</si>
  <si>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</si>
  <si>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</si>
  <si>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</si>
  <si>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</si>
  <si>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</si>
  <si>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</si>
  <si>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</si>
  <si>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</si>
  <si>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</si>
  <si>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</si>
  <si>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</si>
  <si>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</si>
  <si>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</si>
  <si>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</si>
  <si>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</si>
  <si>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</si>
  <si>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</si>
  <si>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</si>
  <si>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</si>
  <si>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</si>
  <si>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</si>
  <si>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</si>
  <si>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</si>
  <si>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</si>
  <si>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</si>
  <si>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</si>
  <si>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</si>
  <si>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</si>
  <si>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</si>
  <si>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</si>
  <si>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</si>
  <si>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</si>
  <si>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</si>
  <si>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</si>
  <si>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</si>
  <si>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</si>
  <si>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</si>
  <si>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</si>
  <si>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</si>
  <si>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</si>
  <si>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</si>
  <si>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</si>
  <si>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</si>
  <si>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</si>
  <si>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</si>
  <si>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</si>
  <si>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</si>
  <si>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</si>
  <si>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</si>
  <si>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</si>
  <si>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</si>
  <si>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</si>
  <si>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</si>
  <si>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</si>
  <si>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</si>
  <si>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</si>
  <si>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</si>
  <si>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</si>
  <si>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</si>
  <si>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</si>
  <si>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</si>
  <si>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</si>
  <si>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</si>
  <si>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</si>
  <si>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</si>
  <si>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</si>
  <si>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</si>
  <si>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</si>
  <si>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</si>
  <si>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</si>
  <si>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</si>
  <si>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</si>
  <si>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</si>
  <si>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</si>
  <si>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</si>
  <si>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</si>
  <si>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</si>
  <si>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</si>
  <si>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</si>
  <si>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</si>
  <si>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</si>
  <si>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</si>
  <si>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</si>
  <si>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</si>
  <si>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</si>
  <si>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</si>
  <si>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</si>
  <si>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</si>
  <si>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</si>
  <si>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</si>
  <si>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</si>
  <si>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</si>
  <si>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</si>
  <si>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</si>
  <si>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</si>
  <si>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</si>
  <si>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</si>
  <si>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</si>
  <si>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</si>
  <si>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</si>
  <si>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</si>
  <si>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</si>
  <si>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</si>
  <si>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</si>
  <si>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</si>
  <si>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</si>
  <si>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</si>
  <si>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</si>
  <si>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</si>
  <si>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</si>
  <si>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</si>
  <si>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</si>
  <si>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</si>
  <si>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</si>
  <si>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</si>
  <si>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</si>
  <si>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</si>
  <si>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</si>
  <si>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</si>
  <si>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</si>
  <si>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</si>
  <si>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</si>
  <si>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</si>
  <si>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</si>
  <si>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</si>
  <si>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</si>
  <si>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</si>
  <si>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</si>
  <si>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</si>
  <si>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</si>
  <si>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</si>
  <si>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</si>
  <si>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</si>
  <si>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</si>
  <si>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</si>
  <si>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</si>
  <si>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</si>
  <si>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</si>
  <si>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</si>
  <si>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</si>
  <si>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</si>
  <si>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</si>
  <si>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</si>
  <si>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</si>
  <si>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</si>
  <si>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</si>
  <si>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</si>
  <si>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</si>
  <si>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</si>
  <si>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</si>
  <si>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</si>
  <si>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</si>
  <si>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</si>
  <si>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</si>
  <si>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</si>
  <si>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</si>
  <si>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</si>
  <si>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</si>
  <si>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</si>
  <si>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</si>
  <si>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</si>
  <si>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</si>
  <si>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</si>
  <si>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</si>
  <si>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</si>
  <si>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</si>
  <si>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</si>
  <si>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</si>
  <si>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</si>
  <si>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</si>
  <si>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</si>
  <si>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</si>
  <si>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</si>
  <si>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</si>
  <si>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</si>
  <si>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</si>
  <si>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</si>
  <si>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</si>
  <si>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</si>
  <si>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</si>
  <si>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</si>
  <si>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</si>
  <si>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</si>
  <si>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</si>
  <si>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</si>
  <si>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</si>
  <si>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</si>
  <si>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</si>
  <si>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</si>
  <si>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</si>
  <si>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</si>
  <si>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</si>
  <si>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</si>
  <si>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</si>
  <si>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</si>
  <si>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</si>
  <si>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</si>
  <si>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</si>
  <si>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</si>
  <si>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</si>
  <si>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</si>
  <si>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</si>
  <si>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</si>
  <si>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</si>
  <si>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</si>
  <si>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</si>
  <si>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</si>
  <si>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</si>
  <si>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</si>
  <si>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</si>
  <si>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</si>
  <si>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</si>
  <si>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</si>
  <si>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</si>
  <si>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</si>
  <si>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</si>
  <si>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</si>
  <si>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</si>
  <si>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</si>
  <si>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</si>
  <si>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</si>
  <si>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</si>
  <si>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</si>
  <si>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</si>
  <si>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</si>
  <si>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</si>
  <si>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</si>
  <si>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</si>
  <si>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</si>
  <si>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</si>
  <si>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</si>
  <si>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</si>
  <si>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</si>
  <si>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</si>
  <si>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</si>
  <si>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</si>
  <si>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</si>
  <si>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</si>
  <si>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</si>
  <si>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</si>
  <si>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</si>
  <si>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</si>
  <si>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</si>
  <si>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</si>
  <si>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</si>
  <si>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</si>
  <si>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</si>
  <si>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</si>
  <si>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</si>
  <si>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</si>
  <si>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</si>
  <si>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</si>
  <si>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</si>
  <si>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</si>
  <si>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</si>
  <si>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</si>
  <si>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</si>
  <si>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</si>
  <si>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</si>
  <si>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</si>
  <si>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</si>
  <si>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</si>
  <si>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</si>
  <si>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</si>
  <si>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</si>
  <si>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</si>
  <si>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</si>
  <si>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</si>
  <si>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</si>
  <si>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</si>
  <si>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</si>
  <si>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</si>
  <si>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</si>
  <si>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</si>
  <si>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</si>
  <si>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</si>
  <si>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</si>
  <si>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</si>
  <si>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</si>
  <si>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</si>
  <si>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</si>
  <si>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</si>
  <si>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</si>
  <si>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</si>
  <si>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</si>
  <si>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</si>
  <si>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</si>
  <si>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</si>
  <si>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</si>
  <si>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</si>
  <si>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</si>
  <si>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</si>
  <si>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</si>
  <si>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</si>
  <si>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</si>
  <si>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</si>
  <si>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</si>
  <si>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</si>
  <si>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</si>
  <si>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</si>
  <si>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</si>
  <si>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</si>
  <si>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</si>
  <si>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</si>
  <si>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</si>
  <si>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</si>
  <si>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</si>
  <si>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</si>
  <si>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</si>
  <si>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</si>
  <si>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</si>
  <si>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</si>
  <si>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</si>
  <si>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</si>
  <si>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</si>
  <si>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</si>
  <si>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</si>
  <si>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</si>
  <si>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</si>
  <si>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</si>
  <si>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</si>
  <si>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</si>
  <si>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</si>
  <si>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</si>
  <si>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</si>
  <si>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</si>
  <si>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</si>
  <si>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</si>
  <si>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</si>
  <si>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</si>
  <si>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</si>
  <si>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</si>
  <si>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</si>
  <si>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</si>
  <si>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</si>
  <si>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</si>
  <si>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</si>
  <si>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</si>
  <si>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</si>
  <si>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</si>
  <si>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</si>
  <si>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</si>
  <si>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</si>
  <si>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</si>
  <si>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</si>
  <si>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</si>
  <si>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</si>
  <si>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</si>
  <si>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</si>
  <si>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</si>
  <si>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</si>
  <si>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</si>
  <si>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</si>
  <si>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</si>
  <si>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</si>
  <si>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</si>
  <si>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</si>
  <si>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</si>
  <si>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</si>
  <si>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</si>
  <si>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</si>
  <si>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</si>
  <si>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</si>
  <si>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</si>
  <si>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</si>
  <si>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</si>
  <si>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</si>
  <si>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</si>
  <si>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</si>
  <si>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</si>
  <si>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</si>
  <si>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</si>
  <si>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</si>
  <si>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</si>
  <si>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</si>
  <si>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</si>
  <si>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</si>
  <si>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</si>
  <si>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</si>
  <si>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</si>
  <si>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</si>
  <si>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</si>
  <si>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</si>
  <si>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</si>
  <si>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</si>
  <si>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</si>
  <si>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</si>
  <si>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</si>
  <si>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</si>
  <si>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</si>
  <si>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</si>
  <si>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</si>
  <si>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</si>
  <si>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</si>
  <si>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</si>
  <si>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</si>
  <si>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</si>
  <si>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</si>
  <si>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</si>
  <si>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</si>
  <si>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</si>
  <si>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</si>
  <si>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</si>
  <si>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</si>
  <si>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</si>
  <si>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</si>
  <si>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</si>
  <si>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</si>
  <si>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</si>
  <si>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</si>
  <si>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</si>
  <si>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</si>
  <si>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</si>
  <si>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</si>
  <si>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</si>
  <si>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</si>
  <si>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</si>
  <si>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</si>
  <si>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</si>
  <si>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</si>
  <si>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</si>
  <si>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</si>
  <si>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</si>
  <si>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</si>
  <si>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</si>
  <si>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</si>
  <si>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</si>
  <si>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</si>
  <si>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</si>
  <si>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</si>
  <si>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</si>
  <si>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</si>
  <si>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</si>
  <si>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</si>
  <si>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</si>
  <si>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</si>
  <si>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</si>
  <si>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</si>
  <si>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</si>
  <si>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</si>
  <si>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</si>
  <si>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</si>
  <si>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</si>
  <si>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</si>
  <si>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</si>
  <si>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</si>
  <si>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</si>
  <si>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</si>
  <si>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</si>
  <si>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</si>
  <si>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</si>
  <si>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</si>
  <si>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</si>
  <si>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</si>
  <si>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</si>
  <si>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</si>
  <si>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</si>
  <si>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</si>
  <si>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</si>
  <si>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</si>
  <si>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</si>
  <si>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</si>
  <si>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</si>
  <si>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</si>
  <si>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</si>
  <si>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</si>
  <si>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</si>
  <si>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</si>
  <si>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</si>
  <si>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</si>
  <si>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</si>
  <si>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</si>
  <si>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</si>
  <si>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</si>
  <si>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</si>
  <si>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</si>
  <si>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</si>
  <si>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</si>
  <si>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</si>
  <si>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</si>
  <si>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</si>
  <si>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</si>
  <si>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</si>
  <si>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</si>
  <si>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</si>
  <si>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</si>
  <si>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</si>
  <si>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</si>
  <si>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</si>
  <si>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</si>
  <si>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</si>
  <si>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</si>
  <si>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</si>
  <si>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</si>
  <si>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</si>
  <si>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</si>
  <si>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</si>
  <si>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</si>
  <si>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</si>
  <si>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</si>
  <si>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</si>
  <si>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</si>
  <si>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</si>
  <si>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</si>
  <si>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</si>
  <si>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</si>
  <si>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</si>
  <si>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</si>
  <si>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</si>
  <si>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</si>
  <si>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</si>
  <si>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</si>
  <si>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</si>
  <si>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</si>
  <si>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</si>
  <si>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</si>
  <si>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</si>
  <si>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</si>
  <si>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</si>
  <si>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</si>
  <si>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</si>
  <si>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</si>
  <si>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</si>
  <si>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</si>
  <si>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</si>
  <si>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</si>
  <si>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</si>
  <si>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</si>
  <si>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</si>
  <si>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</si>
  <si>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</si>
  <si>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</si>
  <si>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</si>
  <si>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</si>
  <si>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</si>
  <si>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</si>
  <si>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</si>
  <si>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</si>
  <si>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</si>
  <si>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</si>
  <si>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</si>
  <si>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</si>
  <si>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</si>
  <si>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</si>
  <si>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</si>
  <si>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</si>
  <si>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</si>
  <si>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</si>
  <si>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</si>
  <si>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</si>
  <si>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</si>
  <si>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</si>
  <si>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</si>
  <si>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</si>
  <si>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</si>
  <si>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</si>
  <si>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</si>
  <si>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</si>
  <si>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</si>
  <si>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</si>
  <si>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</si>
  <si>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</si>
  <si>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</si>
  <si>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</si>
  <si>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</si>
  <si>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</si>
  <si>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</si>
  <si>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</si>
  <si>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</si>
  <si>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</si>
  <si>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</si>
  <si>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</si>
  <si>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</si>
  <si>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</si>
  <si>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</si>
  <si>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</si>
  <si>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</si>
  <si>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</si>
  <si>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</si>
  <si>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</si>
  <si>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</si>
  <si>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</si>
  <si>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</si>
  <si>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</si>
  <si>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</si>
  <si>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</si>
  <si>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</si>
  <si>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</si>
  <si>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</si>
  <si>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</si>
  <si>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</si>
  <si>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</si>
  <si>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</si>
  <si>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</si>
  <si>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</si>
  <si>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</si>
  <si>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</si>
  <si>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</si>
  <si>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</si>
  <si>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</si>
  <si>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</si>
  <si>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</si>
  <si>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</si>
  <si>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</si>
  <si>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</si>
  <si>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</si>
  <si>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</si>
  <si>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</si>
  <si>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</si>
  <si>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</si>
  <si>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</si>
  <si>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</si>
  <si>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</si>
  <si>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</si>
  <si>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</si>
  <si>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</si>
  <si>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</si>
  <si>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</si>
  <si>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</si>
  <si>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</si>
  <si>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</si>
  <si>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</si>
  <si>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</si>
  <si>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</si>
  <si>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</si>
  <si>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</si>
  <si>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</si>
  <si>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</si>
  <si>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</si>
  <si>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</si>
  <si>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</si>
  <si>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</si>
  <si>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</si>
  <si>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</si>
  <si>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</si>
  <si>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</si>
  <si>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</si>
  <si>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</si>
  <si>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</si>
  <si>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</si>
  <si>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</si>
  <si>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</si>
  <si>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</si>
  <si>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</si>
  <si>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</si>
  <si>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</si>
  <si>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</si>
  <si>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</si>
  <si>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</si>
  <si>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</si>
  <si>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</si>
  <si>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</si>
  <si>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</si>
  <si>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</si>
  <si>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</si>
  <si>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</si>
  <si>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</si>
  <si>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</si>
  <si>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</si>
  <si>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</si>
  <si>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</si>
  <si>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</si>
  <si>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</si>
  <si>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</si>
  <si>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</si>
  <si>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</si>
  <si>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</si>
  <si>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</si>
  <si>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</si>
  <si>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</si>
  <si>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</si>
  <si>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</si>
  <si>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</si>
  <si>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</si>
  <si>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</si>
  <si>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</si>
  <si>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</si>
  <si>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</si>
  <si>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</si>
  <si>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</si>
  <si>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</si>
  <si>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</si>
  <si>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</si>
  <si>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</si>
  <si>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</si>
  <si>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</si>
  <si>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</si>
  <si>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</si>
  <si>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</si>
  <si>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</si>
  <si>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</si>
  <si>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</si>
  <si>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</si>
  <si>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</si>
  <si>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</si>
  <si>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</si>
  <si>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</si>
  <si>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</si>
  <si>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</si>
  <si>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</si>
  <si>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</si>
  <si>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</si>
  <si>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</si>
  <si>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</si>
  <si>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</si>
  <si>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</si>
  <si>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</si>
  <si>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</si>
  <si>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</si>
  <si>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</si>
  <si>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</si>
  <si>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</si>
  <si>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</si>
  <si>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</si>
  <si>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</si>
  <si>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</si>
  <si>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</si>
  <si>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</si>
  <si>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</si>
  <si>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</si>
  <si>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</si>
  <si>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</si>
  <si>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</si>
  <si>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</si>
  <si>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</si>
  <si>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</si>
  <si>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</si>
  <si>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</si>
  <si>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</si>
  <si>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</si>
  <si>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</si>
  <si>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</si>
  <si>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</si>
  <si>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</si>
  <si>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</si>
  <si>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</si>
  <si>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</si>
  <si>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</si>
  <si>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</si>
  <si>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</si>
  <si>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</si>
  <si>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</si>
  <si>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</si>
  <si>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</si>
  <si>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</si>
  <si>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</si>
  <si>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</si>
  <si>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</si>
  <si>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</si>
  <si>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</si>
  <si>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</si>
  <si>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</si>
  <si>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</si>
  <si>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</si>
  <si>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</si>
  <si>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</si>
  <si>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</si>
  <si>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</si>
  <si>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</si>
  <si>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</si>
  <si>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</si>
  <si>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</si>
  <si>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</si>
  <si>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</si>
  <si>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</si>
  <si>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</si>
  <si>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</si>
  <si>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</si>
  <si>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</si>
  <si>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</si>
  <si>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</si>
  <si>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</si>
  <si>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</si>
  <si>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</si>
  <si>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</si>
  <si>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</si>
  <si>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</si>
  <si>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</si>
  <si>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</si>
  <si>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</si>
  <si>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</si>
  <si>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</si>
  <si>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</si>
  <si>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</si>
  <si>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</si>
  <si>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</si>
  <si>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</si>
  <si>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</si>
  <si>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</si>
  <si>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</si>
  <si>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</si>
  <si>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</si>
  <si>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</si>
  <si>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</si>
  <si>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</si>
  <si>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</si>
  <si>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</si>
  <si>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</si>
  <si>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</si>
  <si>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</si>
  <si>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</si>
  <si>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</si>
  <si>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</si>
  <si>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</si>
  <si>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</si>
  <si>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</si>
  <si>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</si>
  <si>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</si>
  <si>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</si>
  <si>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</si>
  <si>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</si>
  <si>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</si>
  <si>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</si>
  <si>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</si>
  <si>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</si>
  <si>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</si>
  <si>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</si>
  <si>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</si>
  <si>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</si>
  <si>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</si>
  <si>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</si>
  <si>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</si>
  <si>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</si>
  <si>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</si>
  <si>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</si>
  <si>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</si>
  <si>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</si>
  <si>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</si>
  <si>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</si>
  <si>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</si>
  <si>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</si>
  <si>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</si>
  <si>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</si>
  <si>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</si>
  <si>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</si>
  <si>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</si>
  <si>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</si>
  <si>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</si>
  <si>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</si>
  <si>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</si>
  <si>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</si>
  <si>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</si>
  <si>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</si>
  <si>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</si>
  <si>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</si>
  <si>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</si>
  <si>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</si>
  <si>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</si>
  <si>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</si>
  <si>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</si>
  <si>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</si>
  <si>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</si>
  <si>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</si>
  <si>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</si>
  <si>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</si>
  <si>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</si>
  <si>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</si>
  <si>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</si>
  <si>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</si>
  <si>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</si>
  <si>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</si>
  <si>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</si>
  <si>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</si>
  <si>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</si>
  <si>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</si>
  <si>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</si>
  <si>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</si>
  <si>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</si>
  <si>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</si>
  <si>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</si>
  <si>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</si>
  <si>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</si>
  <si>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</si>
  <si>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</si>
  <si>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</si>
  <si>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</si>
  <si>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</si>
  <si>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</si>
  <si>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</si>
  <si>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</si>
  <si>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</si>
  <si>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</si>
  <si>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</si>
  <si>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</si>
  <si>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</si>
  <si>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</si>
  <si>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</si>
  <si>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</si>
  <si>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</si>
  <si>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</si>
  <si>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</si>
  <si>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</si>
  <si>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</si>
  <si>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</si>
  <si>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</si>
  <si>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</si>
  <si>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</si>
  <si>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</si>
  <si>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</si>
  <si>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</si>
  <si>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</si>
  <si>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</si>
  <si>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</si>
  <si>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</si>
  <si>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</si>
  <si>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</si>
  <si>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</si>
  <si>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</si>
  <si>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</si>
  <si>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</si>
  <si>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</si>
  <si>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</si>
  <si>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</si>
  <si>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</si>
  <si>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</si>
  <si>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</si>
  <si>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</si>
  <si>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</si>
  <si>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</si>
  <si>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</si>
  <si>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</si>
  <si>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</si>
  <si>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</si>
  <si>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</si>
  <si>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</si>
  <si>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</si>
  <si>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</si>
  <si>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</si>
  <si>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</si>
  <si>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</si>
  <si>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</si>
  <si>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</si>
  <si>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</si>
  <si>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</si>
  <si>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</si>
  <si>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</si>
  <si>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</si>
  <si>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</si>
  <si>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</si>
  <si>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</si>
  <si>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</si>
  <si>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</si>
  <si>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</si>
  <si>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</si>
  <si>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</si>
  <si>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</si>
  <si>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</si>
  <si>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</si>
  <si>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</si>
  <si>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</si>
  <si>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</si>
  <si>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</si>
  <si>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</si>
  <si>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</si>
  <si>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</si>
  <si>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</si>
  <si>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</si>
  <si>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</si>
  <si>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</si>
  <si>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</si>
  <si>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</si>
  <si>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</si>
  <si>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</si>
  <si>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</si>
  <si>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</si>
  <si>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</si>
  <si>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</si>
  <si>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</si>
  <si>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</si>
  <si>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</si>
  <si>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</si>
  <si>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</si>
  <si>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</si>
  <si>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</si>
  <si>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</si>
  <si>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</si>
  <si>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</si>
  <si>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</si>
  <si>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</si>
  <si>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</si>
  <si>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</si>
  <si>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</si>
  <si>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</si>
  <si>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</si>
  <si>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</si>
  <si>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</si>
  <si>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</si>
  <si>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</si>
  <si>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</si>
  <si>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</si>
  <si>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</si>
  <si>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</si>
  <si>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</si>
  <si>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</si>
  <si>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</si>
  <si>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</si>
  <si>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</si>
  <si>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</si>
  <si>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</si>
  <si>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</si>
  <si>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</si>
  <si>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</si>
  <si>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</si>
  <si>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</si>
  <si>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</si>
  <si>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</si>
  <si>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</si>
  <si>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</si>
  <si>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</si>
  <si>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</si>
  <si>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</si>
  <si>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</si>
  <si>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</si>
  <si>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</si>
  <si>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</si>
  <si>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</si>
  <si>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</si>
  <si>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</si>
  <si>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</si>
  <si>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</si>
  <si>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</si>
  <si>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</si>
  <si>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</si>
  <si>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</si>
  <si>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</si>
  <si>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</si>
  <si>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</si>
  <si>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</si>
  <si>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</si>
  <si>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</si>
  <si>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</si>
  <si>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</si>
  <si>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</si>
  <si>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</si>
  <si>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</si>
  <si>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</si>
  <si>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</si>
  <si>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</si>
  <si>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</si>
  <si>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</si>
  <si>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</si>
  <si>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</si>
  <si>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</si>
  <si>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</si>
  <si>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</si>
  <si>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</si>
  <si>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</si>
  <si>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</si>
  <si>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</si>
  <si>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</si>
  <si>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</si>
  <si>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</si>
  <si>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</si>
  <si>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</si>
  <si>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</si>
  <si>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</si>
  <si>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</si>
  <si>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</si>
  <si>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</si>
  <si>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</si>
  <si>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</si>
  <si>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</si>
  <si>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</si>
  <si>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</si>
  <si>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</si>
  <si>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</si>
  <si>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</si>
  <si>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</si>
  <si>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</si>
  <si>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</si>
  <si>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</si>
  <si>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</si>
  <si>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</si>
  <si>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</si>
  <si>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</si>
  <si>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</si>
  <si>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</si>
  <si>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</si>
  <si>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</si>
  <si>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</si>
  <si>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</si>
  <si>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</si>
  <si>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</si>
  <si>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</si>
  <si>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</si>
  <si>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</si>
  <si>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</si>
  <si>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</si>
  <si>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</si>
  <si>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</si>
  <si>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</si>
  <si>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</si>
  <si>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</si>
  <si>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</si>
  <si>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</si>
  <si>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</si>
  <si>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</si>
  <si>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</si>
  <si>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</si>
  <si>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</si>
  <si>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</si>
  <si>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</si>
  <si>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</si>
  <si>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</si>
  <si>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</si>
  <si>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</si>
  <si>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</si>
  <si>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</si>
  <si>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</si>
  <si>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</si>
  <si>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</si>
  <si>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</si>
  <si>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</si>
  <si>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</si>
  <si>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</si>
  <si>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</si>
  <si>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</si>
  <si>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</si>
  <si>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</si>
  <si>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</si>
  <si>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</si>
  <si>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</si>
  <si>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</si>
  <si>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</si>
  <si>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</si>
  <si>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</si>
  <si>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</si>
  <si>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</si>
  <si>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</si>
  <si>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</si>
  <si>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</si>
  <si>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</si>
  <si>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</si>
  <si>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</si>
  <si>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</si>
  <si>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</si>
  <si>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</si>
  <si>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</si>
  <si>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</si>
  <si>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</si>
  <si>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</si>
  <si>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</si>
  <si>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</si>
  <si>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</si>
  <si>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</si>
  <si>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</si>
  <si>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</si>
  <si>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</si>
  <si>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</si>
  <si>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</si>
  <si>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</si>
  <si>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</si>
  <si>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</si>
  <si>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</si>
  <si>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</si>
  <si>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</si>
  <si>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</si>
  <si>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</si>
  <si>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</si>
  <si>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</si>
  <si>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</si>
  <si>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</si>
  <si>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</si>
  <si>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</si>
  <si>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</si>
  <si>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</si>
  <si>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</si>
  <si>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</si>
  <si>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</si>
  <si>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</si>
  <si>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</si>
  <si>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</si>
  <si>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</si>
  <si>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</si>
  <si>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</si>
  <si>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</si>
  <si>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</si>
  <si>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</si>
  <si>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</si>
  <si>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</si>
  <si>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</si>
  <si>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</si>
  <si>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</si>
  <si>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</si>
  <si>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</si>
  <si>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</si>
  <si>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</si>
  <si>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</si>
  <si>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</si>
  <si>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</si>
  <si>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</si>
  <si>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</si>
  <si>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</si>
  <si>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</si>
  <si>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</si>
  <si>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</si>
  <si>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</si>
  <si>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</si>
  <si>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</si>
  <si>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</si>
  <si>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</si>
  <si>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</si>
  <si>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</si>
  <si>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</si>
  <si>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</si>
  <si>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</si>
  <si>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</si>
  <si>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</si>
  <si>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</si>
  <si>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</si>
  <si>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</si>
  <si>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</si>
  <si>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</si>
  <si>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</si>
  <si>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</si>
  <si>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</si>
  <si>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</si>
  <si>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</si>
  <si>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</si>
  <si>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</si>
  <si>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</si>
  <si>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</si>
  <si>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</si>
  <si>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</si>
  <si>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</si>
  <si>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</si>
  <si>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</si>
  <si>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</si>
  <si>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</si>
  <si>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</si>
  <si>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</si>
  <si>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</si>
  <si>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</si>
  <si>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</si>
  <si>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</si>
  <si>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</si>
  <si>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</si>
  <si>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</si>
  <si>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</si>
  <si>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</si>
  <si>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</si>
  <si>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</si>
  <si>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</si>
  <si>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</si>
  <si>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</si>
  <si>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</si>
  <si>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</si>
  <si>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</si>
  <si>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</si>
  <si>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</si>
  <si>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</si>
  <si>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</si>
  <si>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</si>
  <si>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</si>
  <si>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</si>
  <si>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</si>
  <si>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</si>
  <si>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</si>
  <si>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</si>
  <si>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</si>
  <si>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</si>
  <si>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</si>
  <si>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</si>
  <si>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</si>
  <si>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</si>
  <si>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</si>
  <si>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</si>
  <si>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</si>
  <si>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</si>
  <si>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</si>
  <si>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</si>
  <si>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</si>
  <si>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</si>
  <si>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</si>
  <si>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</si>
  <si>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</si>
  <si>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</si>
  <si>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</si>
  <si>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</si>
  <si>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</si>
  <si>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</si>
  <si>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</si>
  <si>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</si>
  <si>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</si>
  <si>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</si>
  <si>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</si>
  <si>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</si>
  <si>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</si>
  <si>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</si>
  <si>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</si>
  <si>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</si>
  <si>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</si>
  <si>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</si>
  <si>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</si>
  <si>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</si>
  <si>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</si>
  <si>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</si>
  <si>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</si>
  <si>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</si>
  <si>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</si>
  <si>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</si>
  <si>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</si>
  <si>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</si>
  <si>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</si>
  <si>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</si>
  <si>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</si>
  <si>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</si>
  <si>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</si>
  <si>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</si>
  <si>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</si>
  <si>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</si>
  <si>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</si>
  <si>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</si>
  <si>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</si>
  <si>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</si>
  <si>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</si>
  <si>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</si>
  <si>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</si>
  <si>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</si>
  <si>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</si>
  <si>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</si>
  <si>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</si>
  <si>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</si>
  <si>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</si>
  <si>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</si>
  <si>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</si>
  <si>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</si>
  <si>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</si>
  <si>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</si>
  <si>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</si>
  <si>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</si>
  <si>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</si>
  <si>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</si>
  <si>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</si>
  <si>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</si>
  <si>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</si>
  <si>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</si>
  <si>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</si>
  <si>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</si>
  <si>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</si>
  <si>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</si>
  <si>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</si>
  <si>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</si>
  <si>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</si>
  <si>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</si>
  <si>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</si>
  <si>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</si>
  <si>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</si>
  <si>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</si>
  <si>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</si>
  <si>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</si>
  <si>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</si>
  <si>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</si>
  <si>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</si>
  <si>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</si>
  <si>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</si>
  <si>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</si>
  <si>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</si>
  <si>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</si>
  <si>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</si>
  <si>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</si>
  <si>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</si>
  <si>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</si>
  <si>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</si>
  <si>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</si>
  <si>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</si>
  <si>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</si>
  <si>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</si>
  <si>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</si>
  <si>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</si>
  <si>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</si>
  <si>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</si>
  <si>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</si>
  <si>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</si>
  <si>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</si>
  <si>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</si>
  <si>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</si>
  <si>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</si>
  <si>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</si>
  <si>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</si>
  <si>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</si>
  <si>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</si>
  <si>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</si>
  <si>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</si>
  <si>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</si>
  <si>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</si>
  <si>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</si>
  <si>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</si>
  <si>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</si>
  <si>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</si>
  <si>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</si>
  <si>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</si>
  <si>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</si>
  <si>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</si>
  <si>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</si>
  <si>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</si>
  <si>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</si>
  <si>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</si>
  <si>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</si>
  <si>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</si>
  <si>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</si>
  <si>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</si>
  <si>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</si>
  <si>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</si>
  <si>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</si>
  <si>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</si>
  <si>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</si>
  <si>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</si>
  <si>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</si>
  <si>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</si>
  <si>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</si>
  <si>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</si>
  <si>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</si>
  <si>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</si>
  <si>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</si>
  <si>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</si>
  <si>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</si>
  <si>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</si>
  <si>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</si>
  <si>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</si>
  <si>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</si>
  <si>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</si>
  <si>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</si>
  <si>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</si>
  <si>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</si>
  <si>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</si>
  <si>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</si>
  <si>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</si>
  <si>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</si>
  <si>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</si>
  <si>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</si>
  <si>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</si>
  <si>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</si>
  <si>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</si>
  <si>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</si>
  <si>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</si>
  <si>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</si>
  <si>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</si>
  <si>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</si>
  <si>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</si>
  <si>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</si>
  <si>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</si>
  <si>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</si>
  <si>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</si>
  <si>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</si>
  <si>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</si>
  <si>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</si>
  <si>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</si>
  <si>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</si>
  <si>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</si>
  <si>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</si>
  <si>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</si>
  <si>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</si>
  <si>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</si>
  <si>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</si>
  <si>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</si>
  <si>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</si>
  <si>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</si>
  <si>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</si>
  <si>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</si>
  <si>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</si>
  <si>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</si>
  <si>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</si>
  <si>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</si>
  <si>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</si>
  <si>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</si>
  <si>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</si>
  <si>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</si>
  <si>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</si>
  <si>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</si>
  <si>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</si>
  <si>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</si>
  <si>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</si>
  <si>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</si>
  <si>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</si>
  <si>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</si>
  <si>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</si>
  <si>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</si>
  <si>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</si>
  <si>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</si>
  <si>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</si>
  <si>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</si>
  <si>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</si>
  <si>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</si>
  <si>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</si>
  <si>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</si>
  <si>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</si>
  <si>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</si>
  <si>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</si>
  <si>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</si>
  <si>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</si>
  <si>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</si>
  <si>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</si>
  <si>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</si>
  <si>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</si>
  <si>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</si>
  <si>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</si>
  <si>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</si>
  <si>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</si>
  <si>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</si>
  <si>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</si>
  <si>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</si>
  <si>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</si>
  <si>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</si>
  <si>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</si>
  <si>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</si>
  <si>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</si>
  <si>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</si>
  <si>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</si>
  <si>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</si>
  <si>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</si>
  <si>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</si>
  <si>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</si>
  <si>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</si>
  <si>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</si>
  <si>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</si>
  <si>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</si>
  <si>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</si>
  <si>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</si>
  <si>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</si>
  <si>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</si>
  <si>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</si>
  <si>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</si>
  <si>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</si>
  <si>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</si>
  <si>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</si>
  <si>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</si>
  <si>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</si>
  <si>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</si>
  <si>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</si>
  <si>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</si>
  <si>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</si>
  <si>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</si>
  <si>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</si>
  <si>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</si>
  <si>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</si>
  <si>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</si>
  <si>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</si>
  <si>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</si>
  <si>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</si>
  <si>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</si>
  <si>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</si>
  <si>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</si>
  <si>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</si>
  <si>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</si>
  <si>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</si>
  <si>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</si>
  <si>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</si>
  <si>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</si>
  <si>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</si>
  <si>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</si>
  <si>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</si>
  <si>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</si>
  <si>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</si>
  <si>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</si>
  <si>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</si>
  <si>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</si>
  <si>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</si>
  <si>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</si>
  <si>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</si>
  <si>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</si>
  <si>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</si>
  <si>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</si>
  <si>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</si>
  <si>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</si>
  <si>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</si>
  <si>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</si>
  <si>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</si>
  <si>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</si>
  <si>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</si>
  <si>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</si>
  <si>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</si>
  <si>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</si>
  <si>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</si>
  <si>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</si>
  <si>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</si>
  <si>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</si>
  <si>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</si>
  <si>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</si>
  <si>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</si>
  <si>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</si>
  <si>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</si>
  <si>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</si>
  <si>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</si>
  <si>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</si>
  <si>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</si>
  <si>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</si>
  <si>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</si>
  <si>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</si>
  <si>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</si>
  <si>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</si>
  <si>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</si>
  <si>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</si>
  <si>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</si>
  <si>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</si>
  <si>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</si>
  <si>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</si>
  <si>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</si>
  <si>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</si>
  <si>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</si>
  <si>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</si>
  <si>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</si>
  <si>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</si>
  <si>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</si>
  <si>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</si>
  <si>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</si>
  <si>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</si>
  <si>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</si>
  <si>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</si>
  <si>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</si>
  <si>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</si>
  <si>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</si>
  <si>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</si>
  <si>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</si>
  <si>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</si>
  <si>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</si>
  <si>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</si>
  <si>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</si>
  <si>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</si>
  <si>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</si>
  <si>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</si>
  <si>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</si>
  <si>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</si>
  <si>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</si>
  <si>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</si>
  <si>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</si>
  <si>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</si>
  <si>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</si>
  <si>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</si>
  <si>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</si>
  <si>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</si>
  <si>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</si>
  <si>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</si>
  <si>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</si>
  <si>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</si>
  <si>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</si>
  <si>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</si>
  <si>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</si>
  <si>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</si>
  <si>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</si>
  <si>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</si>
  <si>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</si>
  <si>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</si>
  <si>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</si>
  <si>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</si>
  <si>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</si>
  <si>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</si>
  <si>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</si>
  <si>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</si>
  <si>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</si>
  <si>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</si>
  <si>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</si>
  <si>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</si>
  <si>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</si>
  <si>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</si>
  <si>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</si>
  <si>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</si>
  <si>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</si>
  <si>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</si>
  <si>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</si>
  <si>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</si>
  <si>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</si>
  <si>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</si>
  <si>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</si>
  <si>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</si>
  <si>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</si>
  <si>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</si>
  <si>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</si>
  <si>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</si>
  <si>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</si>
  <si>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</si>
  <si>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</si>
  <si>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</si>
  <si>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</si>
  <si>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</si>
  <si>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</si>
  <si>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</si>
  <si>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</si>
  <si>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</si>
  <si>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</si>
  <si>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</si>
  <si>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</si>
  <si>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</si>
  <si>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</si>
  <si>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</si>
  <si>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</si>
  <si>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</si>
  <si>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</si>
  <si>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</si>
  <si>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</si>
  <si>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</si>
  <si>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</si>
  <si>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</si>
  <si>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</si>
  <si>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</si>
  <si>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</si>
  <si>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</si>
  <si>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</si>
  <si>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</si>
  <si>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</si>
  <si>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</si>
  <si>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</si>
  <si>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</si>
  <si>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</si>
  <si>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</si>
  <si>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</si>
  <si>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</si>
  <si>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</si>
  <si>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</si>
  <si>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</si>
  <si>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</si>
  <si>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</si>
  <si>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</si>
  <si>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</si>
  <si>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</si>
  <si>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</si>
  <si>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</si>
  <si>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</si>
  <si>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</si>
  <si>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</si>
  <si>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</si>
  <si>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</si>
  <si>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</si>
  <si>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</si>
  <si>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</si>
  <si>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</si>
  <si>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</si>
  <si>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</si>
  <si>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</si>
  <si>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</si>
  <si>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</si>
  <si>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</si>
  <si>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</si>
  <si>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</si>
  <si>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</si>
  <si>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</si>
  <si>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</si>
  <si>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</si>
  <si>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</si>
  <si>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</si>
  <si>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</si>
  <si>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</si>
  <si>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</si>
  <si>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</si>
  <si>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</si>
  <si>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</si>
  <si>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</si>
  <si>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</si>
  <si>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</si>
  <si>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</si>
  <si>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</si>
  <si>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</si>
  <si>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</si>
  <si>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</si>
  <si>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</si>
  <si>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</si>
  <si>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</si>
  <si>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</si>
  <si>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</si>
  <si>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</si>
  <si>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</si>
  <si>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</si>
  <si>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</si>
  <si>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</si>
  <si>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</si>
  <si>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</si>
  <si>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</si>
  <si>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</si>
  <si>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</si>
  <si>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</si>
  <si>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</si>
  <si>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</si>
  <si>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</si>
  <si>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</si>
  <si>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</si>
  <si>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</si>
  <si>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</si>
  <si>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</si>
  <si>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</si>
  <si>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</si>
  <si>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</si>
  <si>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</si>
  <si>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</si>
  <si>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</si>
  <si>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</si>
  <si>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</si>
  <si>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</si>
  <si>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</si>
  <si>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</si>
  <si>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</si>
  <si>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</si>
  <si>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</si>
  <si>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</si>
  <si>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</si>
  <si>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</si>
  <si>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</si>
  <si>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</si>
  <si>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</si>
  <si>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</si>
  <si>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</si>
  <si>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</si>
  <si>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</si>
  <si>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</si>
  <si>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</si>
  <si>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</si>
  <si>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</si>
  <si>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</si>
  <si>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</si>
  <si>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</si>
  <si>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</si>
  <si>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</si>
  <si>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</si>
  <si>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</si>
  <si>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</si>
  <si>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</si>
  <si>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</si>
  <si>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</si>
  <si>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</si>
  <si>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</si>
  <si>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</si>
  <si>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</si>
  <si>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</si>
  <si>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</si>
  <si>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</si>
  <si>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</si>
  <si>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</si>
  <si>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</si>
  <si>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</si>
  <si>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</si>
  <si>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</si>
  <si>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</si>
  <si>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</si>
  <si>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</si>
  <si>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</si>
  <si>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</si>
  <si>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</si>
  <si>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</si>
  <si>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</si>
  <si>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</si>
  <si>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</si>
  <si>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</si>
  <si>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</si>
  <si>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</si>
  <si>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</si>
  <si>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</si>
  <si>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</si>
  <si>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</si>
  <si>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</si>
  <si>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</si>
  <si>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</si>
  <si>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</si>
  <si>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</si>
  <si>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</si>
  <si>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</si>
  <si>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</si>
  <si>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</si>
  <si>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</si>
  <si>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</si>
  <si>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</si>
  <si>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</si>
  <si>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</si>
  <si>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</si>
  <si>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</si>
  <si>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</si>
  <si>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</si>
  <si>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</si>
  <si>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</si>
  <si>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</si>
  <si>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</si>
  <si>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</si>
  <si>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</si>
  <si>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</si>
  <si>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</si>
  <si>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</si>
  <si>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</si>
  <si>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</si>
  <si>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</si>
  <si>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</si>
  <si>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</si>
  <si>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</si>
  <si>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</si>
  <si>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</si>
  <si>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</si>
  <si>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</si>
  <si>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</si>
  <si>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</si>
  <si>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</si>
  <si>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</si>
  <si>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</si>
  <si>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</si>
  <si>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</si>
  <si>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</si>
  <si>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</si>
  <si>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</si>
  <si>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</si>
  <si>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</si>
  <si>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</si>
  <si>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</si>
  <si>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</si>
  <si>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</si>
  <si>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</si>
  <si>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</si>
  <si>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</si>
  <si>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</si>
  <si>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</si>
  <si>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</si>
  <si>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</si>
  <si>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</si>
  <si>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</si>
  <si>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</si>
  <si>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</si>
  <si>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</si>
  <si>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</si>
  <si>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</si>
  <si>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</si>
  <si>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</si>
  <si>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</si>
  <si>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</si>
  <si>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</si>
  <si>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</si>
  <si>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</si>
  <si>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</si>
  <si>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</si>
  <si>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</si>
  <si>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</si>
  <si>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</si>
  <si>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</si>
  <si>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</si>
  <si>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</si>
  <si>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</si>
  <si>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</si>
  <si>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</si>
  <si>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</si>
  <si>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</si>
  <si>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</si>
  <si>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</si>
  <si>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</si>
  <si>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</si>
  <si>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</si>
  <si>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</si>
  <si>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</si>
  <si>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</si>
  <si>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</si>
  <si>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</si>
  <si>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</si>
  <si>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</si>
  <si>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</si>
  <si>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</si>
  <si>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</si>
  <si>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</si>
  <si>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</si>
  <si>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</si>
  <si>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</si>
  <si>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</si>
  <si>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</si>
  <si>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</si>
  <si>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</si>
  <si>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</si>
  <si>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</si>
  <si>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</si>
  <si>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</si>
  <si>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</si>
  <si>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</si>
  <si>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</si>
  <si>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</si>
  <si>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</si>
  <si>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</si>
  <si>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</si>
  <si>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</si>
  <si>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</si>
  <si>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</si>
  <si>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</si>
  <si>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</si>
  <si>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</si>
  <si>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</si>
  <si>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</si>
  <si>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</si>
  <si>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</si>
  <si>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</si>
  <si>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</si>
  <si>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</si>
  <si>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</si>
  <si>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</si>
  <si>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</si>
  <si>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</si>
  <si>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</si>
  <si>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</si>
  <si>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</si>
  <si>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</si>
  <si>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</si>
  <si>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</si>
  <si>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</si>
  <si>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</si>
  <si>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</si>
  <si>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</si>
  <si>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</si>
  <si>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</si>
  <si>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</si>
  <si>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</si>
  <si>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</si>
  <si>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</si>
  <si>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</si>
  <si>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</si>
  <si>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</si>
  <si>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</si>
  <si>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</si>
  <si>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</si>
  <si>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</si>
  <si>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</si>
  <si>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</si>
  <si>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</si>
  <si>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</si>
  <si>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</si>
  <si>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</si>
  <si>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</si>
  <si>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</si>
  <si>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</si>
  <si>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</si>
  <si>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</si>
  <si>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</si>
  <si>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</si>
  <si>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</si>
  <si>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</si>
  <si>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</si>
  <si>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</si>
  <si>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</si>
  <si>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</si>
  <si>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</si>
  <si>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</si>
  <si>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</si>
  <si>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</si>
  <si>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</si>
  <si>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</si>
  <si>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</si>
  <si>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</si>
  <si>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</si>
  <si>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</si>
  <si>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</si>
  <si>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</si>
  <si>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</si>
  <si>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</si>
  <si>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</si>
  <si>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</si>
  <si>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</si>
  <si>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</si>
  <si>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</si>
  <si>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</si>
  <si>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</si>
  <si>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</si>
  <si>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</si>
  <si>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</si>
  <si>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</si>
  <si>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</si>
  <si>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</si>
  <si>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</si>
  <si>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</si>
  <si>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</si>
  <si>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</si>
  <si>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</si>
  <si>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</si>
  <si>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</si>
  <si>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</si>
  <si>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</si>
  <si>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</si>
  <si>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</si>
  <si>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</si>
  <si>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</si>
  <si>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</si>
  <si>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</si>
  <si>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</si>
  <si>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</si>
  <si>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</si>
  <si>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</si>
  <si>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</si>
  <si>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</si>
  <si>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</si>
  <si>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</si>
  <si>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</si>
  <si>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</si>
  <si>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</si>
  <si>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</si>
  <si>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</si>
  <si>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</si>
  <si>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</si>
  <si>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</si>
  <si>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</si>
  <si>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</si>
  <si>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</si>
  <si>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</si>
  <si>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</si>
  <si>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</si>
  <si>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</si>
  <si>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</si>
  <si>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</si>
  <si>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</si>
  <si>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</si>
  <si>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</si>
  <si>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</si>
  <si>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</si>
  <si>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</si>
  <si>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</si>
  <si>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</si>
  <si>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</si>
  <si>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</si>
  <si>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</si>
  <si>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</si>
  <si>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</si>
  <si>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</si>
  <si>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</si>
  <si>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</si>
  <si>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</si>
  <si>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</si>
  <si>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</si>
  <si>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</si>
  <si>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</si>
  <si>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</si>
  <si>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</si>
  <si>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</si>
  <si>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</si>
  <si>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</si>
  <si>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</si>
  <si>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</si>
  <si>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</si>
  <si>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</si>
  <si>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</si>
  <si>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</si>
  <si>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</si>
  <si>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</si>
  <si>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</si>
  <si>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</si>
  <si>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</si>
  <si>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</si>
  <si>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</si>
  <si>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</si>
  <si>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</si>
  <si>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</si>
  <si>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</si>
  <si>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</si>
  <si>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</si>
  <si>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</si>
  <si>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</si>
  <si>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</si>
  <si>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</si>
  <si>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</si>
  <si>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</si>
  <si>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</si>
  <si>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</si>
  <si>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</si>
  <si>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</si>
  <si>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</si>
  <si>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</si>
  <si>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</si>
  <si>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</si>
  <si>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</si>
  <si>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</si>
  <si>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</si>
  <si>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</si>
  <si>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</si>
  <si>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</si>
  <si>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</si>
  <si>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</si>
  <si>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</si>
  <si>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</si>
  <si>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</si>
  <si>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</si>
  <si>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</si>
  <si>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</si>
  <si>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</si>
  <si>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</si>
  <si>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</si>
  <si>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</si>
  <si>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</si>
  <si>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</si>
  <si>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</si>
  <si>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</si>
  <si>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</si>
  <si>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</si>
  <si>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</si>
  <si>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</si>
  <si>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</si>
  <si>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</si>
  <si>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</si>
  <si>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</si>
  <si>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</si>
  <si>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</si>
  <si>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</si>
  <si>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</si>
  <si>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</si>
  <si>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</si>
  <si>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</si>
  <si>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</si>
  <si>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</si>
  <si>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</si>
  <si>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</si>
  <si>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</si>
  <si>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</si>
  <si>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</si>
  <si>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</si>
  <si>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</si>
  <si>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</si>
  <si>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</si>
  <si>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</si>
  <si>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</si>
  <si>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</si>
  <si>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</si>
  <si>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</si>
  <si>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</si>
  <si>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</si>
  <si>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</si>
  <si>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</si>
  <si>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</si>
  <si>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</si>
  <si>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</si>
  <si>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</si>
  <si>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</si>
  <si>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</si>
  <si>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</si>
  <si>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</si>
  <si>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</si>
  <si>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</si>
  <si>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</si>
  <si>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</si>
  <si>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</si>
  <si>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</si>
  <si>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</si>
  <si>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</si>
  <si>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</si>
  <si>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</si>
  <si>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</si>
  <si>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</si>
  <si>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</si>
  <si>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</si>
  <si>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</si>
  <si>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</si>
  <si>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</si>
  <si>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</si>
  <si>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</si>
  <si>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</si>
  <si>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</si>
  <si>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</si>
  <si>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</si>
  <si>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</si>
  <si>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</si>
  <si>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</si>
  <si>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</si>
  <si>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</si>
  <si>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</si>
  <si>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</si>
  <si>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</si>
  <si>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</si>
  <si>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</si>
  <si>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</si>
  <si>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</si>
  <si>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</si>
  <si>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</si>
  <si>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</si>
  <si>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</si>
  <si>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</si>
  <si>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</si>
  <si>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</si>
  <si>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</si>
  <si>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</si>
  <si>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</si>
  <si>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</si>
  <si>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</si>
  <si>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</si>
  <si>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</si>
  <si>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</si>
  <si>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</si>
  <si>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</si>
  <si>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</si>
  <si>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</si>
  <si>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</si>
  <si>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</si>
  <si>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</si>
  <si>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</si>
  <si>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</si>
  <si>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</si>
  <si>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</si>
  <si>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</si>
  <si>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</si>
  <si>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</si>
  <si>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</si>
  <si>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</si>
  <si>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</si>
  <si>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</si>
  <si>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</si>
  <si>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</si>
  <si>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</si>
  <si>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</si>
  <si>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</si>
  <si>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</si>
  <si>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</si>
  <si>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</si>
  <si>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</si>
  <si>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</si>
  <si>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</si>
  <si>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</si>
  <si>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</si>
  <si>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</si>
  <si>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</si>
  <si>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</si>
  <si>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</si>
  <si>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</si>
  <si>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</si>
  <si>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</si>
  <si>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</si>
  <si>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</si>
  <si>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</si>
  <si>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</si>
  <si>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</si>
  <si>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</si>
  <si>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</si>
  <si>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</si>
  <si>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</si>
  <si>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</si>
  <si>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</si>
  <si>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</si>
  <si>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</si>
  <si>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</si>
  <si>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</si>
  <si>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</si>
  <si>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</si>
  <si>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</si>
  <si>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</si>
  <si>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</si>
  <si>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</si>
  <si>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</si>
  <si>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</si>
  <si>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</si>
  <si>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</si>
  <si>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</si>
  <si>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</si>
  <si>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</si>
  <si>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</si>
  <si>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</si>
  <si>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</si>
  <si>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</si>
  <si>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</si>
  <si>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</si>
  <si>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</si>
  <si>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</si>
  <si>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</si>
  <si>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</si>
  <si>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</si>
  <si>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</si>
  <si>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</si>
  <si>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</si>
  <si>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</si>
  <si>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</si>
  <si>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</si>
  <si>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</si>
  <si>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</si>
  <si>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</si>
  <si>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</si>
  <si>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</si>
  <si>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</si>
  <si>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</si>
  <si>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</si>
  <si>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</si>
  <si>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</si>
  <si>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</si>
  <si>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</si>
  <si>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</si>
  <si>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</si>
  <si>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</si>
  <si>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</si>
  <si>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</si>
  <si>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</si>
  <si>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</si>
  <si>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</si>
  <si>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</si>
  <si>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</si>
  <si>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</si>
  <si>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</si>
  <si>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</si>
  <si>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</si>
  <si>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</si>
  <si>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</si>
  <si>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</si>
  <si>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</si>
  <si>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</si>
  <si>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</si>
  <si>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</si>
  <si>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</si>
  <si>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</si>
  <si>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</si>
  <si>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</si>
  <si>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</si>
  <si>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</si>
  <si>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</si>
  <si>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</si>
  <si>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</si>
  <si>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</si>
  <si>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</si>
  <si>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</si>
  <si>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</si>
  <si>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</si>
  <si>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</si>
  <si>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</si>
  <si>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</si>
  <si>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</si>
  <si>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</si>
  <si>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</si>
  <si>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</si>
  <si>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</si>
  <si>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</si>
  <si>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</si>
  <si>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</si>
  <si>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</si>
  <si>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</si>
  <si>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</si>
  <si>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</si>
  <si>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</si>
  <si>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</si>
  <si>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</si>
  <si>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</si>
  <si>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</si>
  <si>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</si>
  <si>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</si>
  <si>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</si>
  <si>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</si>
  <si>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</si>
  <si>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</si>
  <si>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</si>
  <si>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</si>
  <si>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</si>
  <si>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</si>
  <si>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</si>
  <si>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</si>
  <si>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</si>
  <si>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</si>
  <si>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</si>
  <si>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</si>
  <si>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</si>
  <si>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</si>
  <si>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</si>
  <si>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</si>
  <si>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</si>
  <si>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</si>
  <si>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</si>
  <si>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</si>
  <si>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</si>
  <si>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</si>
  <si>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</si>
  <si>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</si>
  <si>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</si>
  <si>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</si>
  <si>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</si>
  <si>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</si>
  <si>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</si>
  <si>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</si>
  <si>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</si>
  <si>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</si>
  <si>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</si>
  <si>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</si>
  <si>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</si>
  <si>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</si>
  <si>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</si>
  <si>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</si>
  <si>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</si>
  <si>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</si>
  <si>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</si>
  <si>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</si>
  <si>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</si>
  <si>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</si>
  <si>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</si>
  <si>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</si>
  <si>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</si>
  <si>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</si>
  <si>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</si>
  <si>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</si>
  <si>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</si>
  <si>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</si>
  <si>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</si>
  <si>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</si>
  <si>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</si>
  <si>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</si>
  <si>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</si>
  <si>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</si>
  <si>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</si>
  <si>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</si>
  <si>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</si>
  <si>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</si>
  <si>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</si>
  <si>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</si>
  <si>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</si>
  <si>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</si>
  <si>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</si>
  <si>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</si>
  <si>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</si>
  <si>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</si>
  <si>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</si>
  <si>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</si>
  <si>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</si>
  <si>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</si>
  <si>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</si>
  <si>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</si>
  <si>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</si>
  <si>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</si>
  <si>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</si>
  <si>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</si>
  <si>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</si>
  <si>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</si>
  <si>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</si>
  <si>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</si>
  <si>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</si>
  <si>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</si>
  <si>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</si>
  <si>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</si>
  <si>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</si>
  <si>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</si>
  <si>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</si>
  <si>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</si>
  <si>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</si>
  <si>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</si>
  <si>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</si>
  <si>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</si>
  <si>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</si>
  <si>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</si>
  <si>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</si>
  <si>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</si>
  <si>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</si>
  <si>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</si>
  <si>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</si>
  <si>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</si>
  <si>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</si>
  <si>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</si>
  <si>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</si>
  <si>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</si>
  <si>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</si>
  <si>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</si>
  <si>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</si>
  <si>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</si>
  <si>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</si>
  <si>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</si>
  <si>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</si>
  <si>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</si>
  <si>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</si>
  <si>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</si>
  <si>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</si>
  <si>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</si>
  <si>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</si>
  <si>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</si>
  <si>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</si>
  <si>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</si>
  <si>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</si>
  <si>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</si>
  <si>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</si>
  <si>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</si>
  <si>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</si>
  <si>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</si>
  <si>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</si>
  <si>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</si>
  <si>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</si>
  <si>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</si>
  <si>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</si>
  <si>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</si>
  <si>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</si>
  <si>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</si>
  <si>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</si>
  <si>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</si>
  <si>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</si>
  <si>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</si>
  <si>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</si>
  <si>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</si>
  <si>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</si>
  <si>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</si>
  <si>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</si>
  <si>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</si>
  <si>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</si>
  <si>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</si>
  <si>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</si>
  <si>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</si>
  <si>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</si>
  <si>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</si>
  <si>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</si>
  <si>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</si>
  <si>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</si>
  <si>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</si>
  <si>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</si>
  <si>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</si>
  <si>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</si>
  <si>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</si>
  <si>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</si>
  <si>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</si>
  <si>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</si>
  <si>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</si>
  <si>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</si>
  <si>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</si>
  <si>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</si>
  <si>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</si>
  <si>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</si>
  <si>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</si>
  <si>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</si>
  <si>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</si>
  <si>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</si>
  <si>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</si>
  <si>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</si>
  <si>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</si>
  <si>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</si>
  <si>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</si>
  <si>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</si>
  <si>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</si>
  <si>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</si>
  <si>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</si>
  <si>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</si>
  <si>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</si>
  <si>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</si>
  <si>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</si>
  <si>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</si>
  <si>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</si>
  <si>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</si>
  <si>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</si>
  <si>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</si>
  <si>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</si>
  <si>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</si>
  <si>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</si>
  <si>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</si>
  <si>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</si>
  <si>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</si>
  <si>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</si>
  <si>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</si>
  <si>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</si>
  <si>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</si>
  <si>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</si>
  <si>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</si>
  <si>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</si>
  <si>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</si>
  <si>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</si>
  <si>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</si>
  <si>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</si>
  <si>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</si>
  <si>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</si>
  <si>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</si>
  <si>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</si>
  <si>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</si>
  <si>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</si>
  <si>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</si>
  <si>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</si>
  <si>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</si>
  <si>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</si>
  <si>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</si>
  <si>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</si>
  <si>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</si>
  <si>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</si>
  <si>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</si>
  <si>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</si>
  <si>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</si>
  <si>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</si>
  <si>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</si>
  <si>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</si>
  <si>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</si>
  <si>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</si>
  <si>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</si>
  <si>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</si>
  <si>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</si>
  <si>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</si>
  <si>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</si>
  <si>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</si>
  <si>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</si>
  <si>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</si>
  <si>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</si>
  <si>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</si>
  <si>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</si>
  <si>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</si>
  <si>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</si>
  <si>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</si>
  <si>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</si>
  <si>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</si>
  <si>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</si>
  <si>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</si>
  <si>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</si>
  <si>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</si>
  <si>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</si>
  <si>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</si>
  <si>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</si>
  <si>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</si>
  <si>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</si>
  <si>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</si>
  <si>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</si>
  <si>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</si>
  <si>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</si>
  <si>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</si>
  <si>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</si>
  <si>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</si>
  <si>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</si>
  <si>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</si>
  <si>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</si>
  <si>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</si>
  <si>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</si>
  <si>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</si>
  <si>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</si>
  <si>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</si>
  <si>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</si>
  <si>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</si>
  <si>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</si>
  <si>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</si>
  <si>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</si>
  <si>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</si>
  <si>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</si>
  <si>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</si>
  <si>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</si>
  <si>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</si>
  <si>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</si>
  <si>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</si>
  <si>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</si>
  <si>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</si>
  <si>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</si>
  <si>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</si>
  <si>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</si>
  <si>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</si>
  <si>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</si>
  <si>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</si>
  <si>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</si>
  <si>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</si>
  <si>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</si>
  <si>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</si>
  <si>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</si>
  <si>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</si>
  <si>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</si>
  <si>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</si>
  <si>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</si>
  <si>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</si>
  <si>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</si>
  <si>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</si>
  <si>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</si>
  <si>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</si>
  <si>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</si>
  <si>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</si>
  <si>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</si>
  <si>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</si>
  <si>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</si>
  <si>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</si>
  <si>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</si>
  <si>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</si>
  <si>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</si>
  <si>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</si>
  <si>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</si>
  <si>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</si>
  <si>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</si>
  <si>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</si>
  <si>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</si>
  <si>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</si>
  <si>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</si>
  <si>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</si>
  <si>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</si>
  <si>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</si>
  <si>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</si>
  <si>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</si>
  <si>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</si>
  <si>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</si>
  <si>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</si>
  <si>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</si>
  <si>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</si>
  <si>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</si>
  <si>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</si>
  <si>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</si>
  <si>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</si>
  <si>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</si>
  <si>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</si>
  <si>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</si>
  <si>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</si>
  <si>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</si>
  <si>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</si>
  <si>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</si>
  <si>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</si>
  <si>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</si>
  <si>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</si>
  <si>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</si>
  <si>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</si>
  <si>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</si>
  <si>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</si>
  <si>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</si>
  <si>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</si>
  <si>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</si>
  <si>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</si>
  <si>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</si>
  <si>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</si>
  <si>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</si>
  <si>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</si>
  <si>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</si>
  <si>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</si>
  <si>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</si>
  <si>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</si>
  <si>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</si>
  <si>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</si>
  <si>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</si>
  <si>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</si>
  <si>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</si>
  <si>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</si>
  <si>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</si>
  <si>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</si>
  <si>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</si>
  <si>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</si>
  <si>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</si>
  <si>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</si>
  <si>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</si>
  <si>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</si>
  <si>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</si>
  <si>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</si>
  <si>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</si>
  <si>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</si>
  <si>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</si>
  <si>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</si>
  <si>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</si>
  <si>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</si>
  <si>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</si>
  <si>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</si>
  <si>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</si>
  <si>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</si>
  <si>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</si>
  <si>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</si>
  <si>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</si>
  <si>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</si>
  <si>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</si>
  <si>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</si>
  <si>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</si>
  <si>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</si>
  <si>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</si>
  <si>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</si>
  <si>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</si>
  <si>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</si>
  <si>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</si>
  <si>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</si>
  <si>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</si>
  <si>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</si>
  <si>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</si>
  <si>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</si>
  <si>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</si>
  <si>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</si>
  <si>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</si>
  <si>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</si>
  <si>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</si>
  <si>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</si>
  <si>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</si>
  <si>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</si>
  <si>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</si>
  <si>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</si>
  <si>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</si>
  <si>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</si>
  <si>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</si>
  <si>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</si>
  <si>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</si>
  <si>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</si>
  <si>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</si>
  <si>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</si>
  <si>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</si>
  <si>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</si>
  <si>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</si>
  <si>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</si>
  <si>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</si>
  <si>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</si>
  <si>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</si>
  <si>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</si>
  <si>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</si>
  <si>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</si>
  <si>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</si>
  <si>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</si>
  <si>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</si>
  <si>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</si>
  <si>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</si>
  <si>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</si>
  <si>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</si>
  <si>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</si>
  <si>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</si>
  <si>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</si>
  <si>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</si>
  <si>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</si>
  <si>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</si>
  <si>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</si>
  <si>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</si>
  <si>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</si>
  <si>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</si>
  <si>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</si>
  <si>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</si>
  <si>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</si>
  <si>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</si>
  <si>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</si>
  <si>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</si>
  <si>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</si>
  <si>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</si>
  <si>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</si>
  <si>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</si>
  <si>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</si>
  <si>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</si>
  <si>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</si>
  <si>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</si>
  <si>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</si>
  <si>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</si>
  <si>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</si>
  <si>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</si>
  <si>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</si>
  <si>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</si>
  <si>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</si>
  <si>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</si>
  <si>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</si>
  <si>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</si>
  <si>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</si>
  <si>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</si>
  <si>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</si>
  <si>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</si>
  <si>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</si>
  <si>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</si>
  <si>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</si>
  <si>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</si>
  <si>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</si>
  <si>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</si>
  <si>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</si>
  <si>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</si>
  <si>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</si>
  <si>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</si>
  <si>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</si>
  <si>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</si>
  <si>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</si>
  <si>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</si>
  <si>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</si>
  <si>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</si>
  <si>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</si>
  <si>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</si>
  <si>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</si>
  <si>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</si>
  <si>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</si>
  <si>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</si>
  <si>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</si>
  <si>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</si>
  <si>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</si>
  <si>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</si>
  <si>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</si>
  <si>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</si>
  <si>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</si>
  <si>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</si>
  <si>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</si>
  <si>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</si>
  <si>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</si>
  <si>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</si>
  <si>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</si>
  <si>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</si>
  <si>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</si>
  <si>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</si>
  <si>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</si>
  <si>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</si>
  <si>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</si>
  <si>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</si>
  <si>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</si>
  <si>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</si>
  <si>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</si>
  <si>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</si>
  <si>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</si>
  <si>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</si>
  <si>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</si>
  <si>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</si>
  <si>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</si>
  <si>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</si>
  <si>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</si>
  <si>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</si>
  <si>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</si>
  <si>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</si>
  <si>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</si>
  <si>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</si>
  <si>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</si>
  <si>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</si>
  <si>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</si>
  <si>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</si>
  <si>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</si>
  <si>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</si>
  <si>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</si>
  <si>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</si>
  <si>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</si>
  <si>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</si>
  <si>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</si>
  <si>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</si>
  <si>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</si>
  <si>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</si>
  <si>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</si>
  <si>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</si>
  <si>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</si>
  <si>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</si>
  <si>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</si>
  <si>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</si>
  <si>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</si>
  <si>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</si>
  <si>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</si>
  <si>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</si>
  <si>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</si>
  <si>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</si>
  <si>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</si>
  <si>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</si>
  <si>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</si>
  <si>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</si>
  <si>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</si>
  <si>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</si>
  <si>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</si>
  <si>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</si>
  <si>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</si>
  <si>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</si>
  <si>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</si>
  <si>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</si>
  <si>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</si>
  <si>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</si>
  <si>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</si>
  <si>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</si>
  <si>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</si>
  <si>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</si>
  <si>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</si>
  <si>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</si>
  <si>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</si>
  <si>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</si>
  <si>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</si>
  <si>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</si>
  <si>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</si>
  <si>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</si>
  <si>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</si>
  <si>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</si>
  <si>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</si>
  <si>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</si>
  <si>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</si>
  <si>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</si>
  <si>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</si>
  <si>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</si>
  <si>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</si>
  <si>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</si>
  <si>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</si>
  <si>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</si>
  <si>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</si>
  <si>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</si>
  <si>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</si>
  <si>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</si>
  <si>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</si>
  <si>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</si>
  <si>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</si>
  <si>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</si>
  <si>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</si>
  <si>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</si>
  <si>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</si>
  <si>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</si>
  <si>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</si>
  <si>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</si>
  <si>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</si>
  <si>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</si>
  <si>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</si>
  <si>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</si>
  <si>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</si>
  <si>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</si>
  <si>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</si>
  <si>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</si>
  <si>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</si>
  <si>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</si>
  <si>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</si>
  <si>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</si>
  <si>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</si>
  <si>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</si>
  <si>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</si>
  <si>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</si>
  <si>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</si>
  <si>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</si>
  <si>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</si>
  <si>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</si>
  <si>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</si>
  <si>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</si>
  <si>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</si>
  <si>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</si>
  <si>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</si>
  <si>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</si>
  <si>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</si>
  <si>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</si>
  <si>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</si>
  <si>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</si>
  <si>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</si>
  <si>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</si>
  <si>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</si>
  <si>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</si>
  <si>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</si>
  <si>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</si>
  <si>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</si>
  <si>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</si>
  <si>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</si>
  <si>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</si>
  <si>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</si>
  <si>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</si>
  <si>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</si>
  <si>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</si>
  <si>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</si>
  <si>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</si>
  <si>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</si>
  <si>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</si>
  <si>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</si>
  <si>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</si>
  <si>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</si>
  <si>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</si>
  <si>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</si>
  <si>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</si>
  <si>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</si>
  <si>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</si>
  <si>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</si>
  <si>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</si>
  <si>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</si>
  <si>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</si>
  <si>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</si>
  <si>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</si>
  <si>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</si>
  <si>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</si>
  <si>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</si>
  <si>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</si>
  <si>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</si>
  <si>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</si>
  <si>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</si>
  <si>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</si>
  <si>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</si>
  <si>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</si>
  <si>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</si>
  <si>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</si>
  <si>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</si>
  <si>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</si>
  <si>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</si>
  <si>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</si>
  <si>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</si>
  <si>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</si>
  <si>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</si>
  <si>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</si>
  <si>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</si>
  <si>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</si>
  <si>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</si>
  <si>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</si>
  <si>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</si>
  <si>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</si>
  <si>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</si>
  <si>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</si>
  <si>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</si>
  <si>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</si>
  <si>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</si>
  <si>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</si>
  <si>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</si>
  <si>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</si>
  <si>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</si>
  <si>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</si>
  <si>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</si>
  <si>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</si>
  <si>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</si>
  <si>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</si>
  <si>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</si>
  <si>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</si>
  <si>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</si>
  <si>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</si>
  <si>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</si>
  <si>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</si>
  <si>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</si>
  <si>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</si>
  <si>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</si>
  <si>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</si>
  <si>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</si>
  <si>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</si>
  <si>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</si>
  <si>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</si>
  <si>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</si>
  <si>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</si>
  <si>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</si>
  <si>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</si>
  <si>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</si>
  <si>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</si>
  <si>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</si>
  <si>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</si>
  <si>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</si>
  <si>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</si>
  <si>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</si>
  <si>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</si>
  <si>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</si>
  <si>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</si>
  <si>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</si>
  <si>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</si>
  <si>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</si>
  <si>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</si>
  <si>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</si>
  <si>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</si>
  <si>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</si>
  <si>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</si>
  <si>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</si>
  <si>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</si>
  <si>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</si>
  <si>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</si>
  <si>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</si>
  <si>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</si>
  <si>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</si>
  <si>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</si>
  <si>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</si>
  <si>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</si>
  <si>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</si>
  <si>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</si>
  <si>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</si>
  <si>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</si>
  <si>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</si>
  <si>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</si>
  <si>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</si>
  <si>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</si>
  <si>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</si>
  <si>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</si>
  <si>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</si>
  <si>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</si>
  <si>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</si>
  <si>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</si>
  <si>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</si>
  <si>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</si>
  <si>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</si>
  <si>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</si>
  <si>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</si>
  <si>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</si>
  <si>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</si>
  <si>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</si>
  <si>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</si>
  <si>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</si>
  <si>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</si>
  <si>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</si>
  <si>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</si>
  <si>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</si>
  <si>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</si>
  <si>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</si>
  <si>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</si>
  <si>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</si>
  <si>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</si>
  <si>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</si>
  <si>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</si>
  <si>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</si>
  <si>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</si>
  <si>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</si>
  <si>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</si>
  <si>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</si>
  <si>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</si>
  <si>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</si>
  <si>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</si>
  <si>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</si>
  <si>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</si>
  <si>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</si>
  <si>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</si>
  <si>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</si>
  <si>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</si>
  <si>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</si>
  <si>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</si>
  <si>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</si>
  <si>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</si>
  <si>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</si>
  <si>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</si>
  <si>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</si>
  <si>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</si>
  <si>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</si>
  <si>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</si>
  <si>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</si>
  <si>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</si>
  <si>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</si>
  <si>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</si>
  <si>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</si>
  <si>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</si>
  <si>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</si>
  <si>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</si>
  <si>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</si>
  <si>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</si>
  <si>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</si>
  <si>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</si>
  <si>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</si>
  <si>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</si>
  <si>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</si>
  <si>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</si>
  <si>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</si>
  <si>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</si>
  <si>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</si>
  <si>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</si>
  <si>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</si>
  <si>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</si>
  <si>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</si>
  <si>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</si>
  <si>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</si>
  <si>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</si>
  <si>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</si>
  <si>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</si>
  <si>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</si>
  <si>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</si>
  <si>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</si>
  <si>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</si>
  <si>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</si>
  <si>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</si>
  <si>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</si>
  <si>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</si>
  <si>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</si>
  <si>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</si>
  <si>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</si>
  <si>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</si>
  <si>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</si>
  <si>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</si>
  <si>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</si>
  <si>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</si>
  <si>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</si>
  <si>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</si>
  <si>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</si>
  <si>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</si>
  <si>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</si>
  <si>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</si>
  <si>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</si>
  <si>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</si>
  <si>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</si>
  <si>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</si>
  <si>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</si>
  <si>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</si>
  <si>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</si>
  <si>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</si>
  <si>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</si>
  <si>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</si>
  <si>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</si>
  <si>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</si>
  <si>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</si>
  <si>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</si>
  <si>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</si>
  <si>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</si>
  <si>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</si>
  <si>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</si>
  <si>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</si>
  <si>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</si>
  <si>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</si>
  <si>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</si>
  <si>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</si>
  <si>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</si>
  <si>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</si>
  <si>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</si>
  <si>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</si>
  <si>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</si>
  <si>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</si>
  <si>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</si>
  <si>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</si>
  <si>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</si>
  <si>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</si>
  <si>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</si>
  <si>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</si>
  <si>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</si>
  <si>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</si>
  <si>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</si>
  <si>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</si>
  <si>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</si>
  <si>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</si>
  <si>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</si>
  <si>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</si>
  <si>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</si>
  <si>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</si>
  <si>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</si>
  <si>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</si>
  <si>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</si>
  <si>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</si>
  <si>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</si>
  <si>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</si>
  <si>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</si>
  <si>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</si>
  <si>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</si>
  <si>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</si>
  <si>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</si>
  <si>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</si>
  <si>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</si>
  <si>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</si>
  <si>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</si>
  <si>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</si>
  <si>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</si>
  <si>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</si>
  <si>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</si>
  <si>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</si>
  <si>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</si>
  <si>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</si>
  <si>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</si>
  <si>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</si>
  <si>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</si>
  <si>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</si>
  <si>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</si>
  <si>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</si>
  <si>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</si>
  <si>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</si>
  <si>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</si>
  <si>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</si>
  <si>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</si>
  <si>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</si>
  <si>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</si>
  <si>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</si>
  <si>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</si>
  <si>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</si>
  <si>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</si>
  <si>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</si>
  <si>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</si>
  <si>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</si>
  <si>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</si>
  <si>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</si>
  <si>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</si>
  <si>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</si>
  <si>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</si>
  <si>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</si>
  <si>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</si>
  <si>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</si>
  <si>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</si>
  <si>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</si>
  <si>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</si>
  <si>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</si>
  <si>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</si>
  <si>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</si>
  <si>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</si>
  <si>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</si>
  <si>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</si>
  <si>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</si>
  <si>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</si>
  <si>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</si>
  <si>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</si>
  <si>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</si>
  <si>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</si>
  <si>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</si>
  <si>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</si>
  <si>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</si>
  <si>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</si>
  <si>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</si>
  <si>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</si>
  <si>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</si>
  <si>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</si>
  <si>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</si>
  <si>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</si>
  <si>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</si>
  <si>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</si>
  <si>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</si>
  <si>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</si>
  <si>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</si>
  <si>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</si>
  <si>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</si>
  <si>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</si>
  <si>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</si>
  <si>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</si>
  <si>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</si>
  <si>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</si>
  <si>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</si>
  <si>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</si>
  <si>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</si>
  <si>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</si>
  <si>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</si>
  <si>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</si>
  <si>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</si>
  <si>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</si>
  <si>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</si>
  <si>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</si>
  <si>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</si>
  <si>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</si>
  <si>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</si>
  <si>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</si>
  <si>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</si>
  <si>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</si>
  <si>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</si>
  <si>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</si>
  <si>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</si>
  <si>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</si>
  <si>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</si>
  <si>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</si>
  <si>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</si>
  <si>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</si>
  <si>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</si>
  <si>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</si>
  <si>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</si>
  <si>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</si>
  <si>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</si>
  <si>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</si>
  <si>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</si>
  <si>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</si>
  <si>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</si>
  <si>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</si>
  <si>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</si>
  <si>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</si>
  <si>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</si>
  <si>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</si>
  <si>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</si>
  <si>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</si>
  <si>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</si>
  <si>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</si>
  <si>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</si>
  <si>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</si>
  <si>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</si>
  <si>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</si>
  <si>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</si>
  <si>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</si>
  <si>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</si>
  <si>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</si>
  <si>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</si>
  <si>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</si>
  <si>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</si>
  <si>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</si>
  <si>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</si>
  <si>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</si>
  <si>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</si>
  <si>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</si>
  <si>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</si>
  <si>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</si>
  <si>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</si>
  <si>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</si>
  <si>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</si>
  <si>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</si>
  <si>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</si>
  <si>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</si>
  <si>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</si>
  <si>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</si>
  <si>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</si>
  <si>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</si>
  <si>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</si>
  <si>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</si>
  <si>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</si>
  <si>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</si>
  <si>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</si>
  <si>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</si>
  <si>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</si>
  <si>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</si>
  <si>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</si>
  <si>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</si>
  <si>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</si>
  <si>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</si>
  <si>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</si>
  <si>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</si>
  <si>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</si>
  <si>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</si>
  <si>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</si>
  <si>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</si>
  <si>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</si>
  <si>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</si>
  <si>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</si>
  <si>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</si>
  <si>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</si>
  <si>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</si>
  <si>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</si>
  <si>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</si>
  <si>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</si>
  <si>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</si>
  <si>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</si>
  <si>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</si>
  <si>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</si>
  <si>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</si>
  <si>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</si>
  <si>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</si>
  <si>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</si>
  <si>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</si>
  <si>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</si>
  <si>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</si>
  <si>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</si>
  <si>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</si>
  <si>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</si>
  <si>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</si>
  <si>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</si>
  <si>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</si>
  <si>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</si>
  <si>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</si>
  <si>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</si>
  <si>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</si>
  <si>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</si>
  <si>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</si>
  <si>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</si>
  <si>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</si>
  <si>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</si>
  <si>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</si>
  <si>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</si>
  <si>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</si>
  <si>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</si>
  <si>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</si>
  <si>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</si>
  <si>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</si>
  <si>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</si>
  <si>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</si>
  <si>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</si>
  <si>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</si>
  <si>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</si>
  <si>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</si>
  <si>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</si>
  <si>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</si>
  <si>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</si>
  <si>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</si>
  <si>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</si>
  <si>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</si>
  <si>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</si>
  <si>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</si>
  <si>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</si>
  <si>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</si>
  <si>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</si>
  <si>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</si>
  <si>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</si>
  <si>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</si>
  <si>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</si>
  <si>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</si>
  <si>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</si>
  <si>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</si>
  <si>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</si>
  <si>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</si>
  <si>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</si>
  <si>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</si>
  <si>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</si>
  <si>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</si>
  <si>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</si>
  <si>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</si>
  <si>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</si>
  <si>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</si>
  <si>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</si>
  <si>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</si>
  <si>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</si>
  <si>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</si>
  <si>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</si>
  <si>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</si>
  <si>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</si>
  <si>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</si>
  <si>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</si>
  <si>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</si>
  <si>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</si>
  <si>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</si>
  <si>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</si>
  <si>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</si>
  <si>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</si>
  <si>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</si>
  <si>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</si>
  <si>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</si>
  <si>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</si>
  <si>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</si>
  <si>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</si>
  <si>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</si>
  <si>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</si>
  <si>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</si>
  <si>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</si>
  <si>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</si>
  <si>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</si>
  <si>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</si>
  <si>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</si>
  <si>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</si>
  <si>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</si>
  <si>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</si>
  <si>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</si>
  <si>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</si>
  <si>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</si>
  <si>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</si>
  <si>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</si>
  <si>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</si>
  <si>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</si>
  <si>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</si>
  <si>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</si>
  <si>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</si>
  <si>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</si>
  <si>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</si>
  <si>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</si>
  <si>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</si>
  <si>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</si>
  <si>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</si>
  <si>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</si>
  <si>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</si>
  <si>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</si>
  <si>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</si>
  <si>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</si>
  <si>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</si>
  <si>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</si>
  <si>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</si>
  <si>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</si>
  <si>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</si>
  <si>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</si>
  <si>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</si>
  <si>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</si>
  <si>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</si>
  <si>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</si>
  <si>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</si>
  <si>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</si>
  <si>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</si>
  <si>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</si>
  <si>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</si>
  <si>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</si>
  <si>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</si>
  <si>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</si>
  <si>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</si>
  <si>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</si>
  <si>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</si>
  <si>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</si>
  <si>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</si>
  <si>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</si>
  <si>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</si>
  <si>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</si>
  <si>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</si>
  <si>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</si>
  <si>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</si>
  <si>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</si>
  <si>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</si>
  <si>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</si>
  <si>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</si>
  <si>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</si>
  <si>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</si>
  <si>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</si>
  <si>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</si>
  <si>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</si>
  <si>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</si>
  <si>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</si>
  <si>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</si>
  <si>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</si>
  <si>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</si>
  <si>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</si>
  <si>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</si>
  <si>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</si>
  <si>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</si>
  <si>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</si>
  <si>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</si>
  <si>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</si>
  <si>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</si>
  <si>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</si>
  <si>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</si>
  <si>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</si>
  <si>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</si>
  <si>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</si>
  <si>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</si>
  <si>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</si>
  <si>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</si>
  <si>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</si>
  <si>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</si>
  <si>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</si>
  <si>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</si>
  <si>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</si>
  <si>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</si>
  <si>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</si>
  <si>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</si>
  <si>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</si>
  <si>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</si>
  <si>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</si>
  <si>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</si>
  <si>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</si>
  <si>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</si>
  <si>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</si>
  <si>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</si>
  <si>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</si>
  <si>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</si>
  <si>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</si>
  <si>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</si>
  <si>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</si>
  <si>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</si>
  <si>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</si>
  <si>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</si>
  <si>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</si>
  <si>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</si>
  <si>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</si>
  <si>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</si>
  <si>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</si>
  <si>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</si>
  <si>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</si>
  <si>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</si>
  <si>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</si>
  <si>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</si>
  <si>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</si>
  <si>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</si>
  <si>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</si>
  <si>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</si>
  <si>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</si>
  <si>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</si>
  <si>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</si>
  <si>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</si>
  <si>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</si>
  <si>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</si>
  <si>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</si>
  <si>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</si>
  <si>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</si>
  <si>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</si>
  <si>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</si>
  <si>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</si>
  <si>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</si>
  <si>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</si>
  <si>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</si>
  <si>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</si>
  <si>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</si>
  <si>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</si>
  <si>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</si>
  <si>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</si>
  <si>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</si>
  <si>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</si>
  <si>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</si>
  <si>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</si>
  <si>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</si>
  <si>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</si>
  <si>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</si>
  <si>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</si>
  <si>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</si>
  <si>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</si>
  <si>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</si>
  <si>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</si>
  <si>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</si>
  <si>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</si>
  <si>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</si>
  <si>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</si>
  <si>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</si>
  <si>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</si>
  <si>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</si>
  <si>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</si>
  <si>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</si>
  <si>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</si>
  <si>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</si>
  <si>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</si>
  <si>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</si>
  <si>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</si>
  <si>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</si>
  <si>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</si>
  <si>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</si>
  <si>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</si>
  <si>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</si>
  <si>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</si>
  <si>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</si>
  <si>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</si>
  <si>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</si>
  <si>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</si>
  <si>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</si>
  <si>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</si>
  <si>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</si>
  <si>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</si>
  <si>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</si>
  <si>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</si>
  <si>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</si>
  <si>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</si>
  <si>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</si>
  <si>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</si>
  <si>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</si>
  <si>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</si>
  <si>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</si>
  <si>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</si>
  <si>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</si>
  <si>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</si>
  <si>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</si>
  <si>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</si>
  <si>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</si>
  <si>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</si>
  <si>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</si>
  <si>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</si>
  <si>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</si>
  <si>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</si>
  <si>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</si>
  <si>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</si>
  <si>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</si>
  <si>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</si>
  <si>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</si>
  <si>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</si>
  <si>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</si>
  <si>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</si>
  <si>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</si>
  <si>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</si>
  <si>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</si>
  <si>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</si>
  <si>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</si>
  <si>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</si>
  <si>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</si>
  <si>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</si>
  <si>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</si>
  <si>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</si>
  <si>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</si>
  <si>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</si>
  <si>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</si>
  <si>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</si>
  <si>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</si>
  <si>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</si>
  <si>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</si>
  <si>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</si>
  <si>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</si>
  <si>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</si>
  <si>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</si>
  <si>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</si>
  <si>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</si>
  <si>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</si>
  <si>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</si>
  <si>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</si>
  <si>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</si>
  <si>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</si>
  <si>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</si>
  <si>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</si>
  <si>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</si>
  <si>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</si>
  <si>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</si>
  <si>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</si>
  <si>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</si>
  <si>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</si>
  <si>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</si>
  <si>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</si>
  <si>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</si>
  <si>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</si>
  <si>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</si>
  <si>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</si>
  <si>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</si>
  <si>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</si>
  <si>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</si>
  <si>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</si>
  <si>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</si>
  <si>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</si>
  <si>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</si>
  <si>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</si>
  <si>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</si>
  <si>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</si>
  <si>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</si>
  <si>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</si>
  <si>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</si>
  <si>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</si>
  <si>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</si>
  <si>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</si>
  <si>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</si>
  <si>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</si>
  <si>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</si>
  <si>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</si>
  <si>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</si>
  <si>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</si>
  <si>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</si>
  <si>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</si>
  <si>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</si>
  <si>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</si>
  <si>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</si>
  <si>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</si>
  <si>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</si>
  <si>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</si>
  <si>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</si>
  <si>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</si>
  <si>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</si>
  <si>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</si>
  <si>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</si>
  <si>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</si>
  <si>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</si>
  <si>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</si>
  <si>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</si>
  <si>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</si>
  <si>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</si>
  <si>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</si>
  <si>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</si>
  <si>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</si>
  <si>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</si>
  <si>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</si>
  <si>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</si>
  <si>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</si>
  <si>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</si>
  <si>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</si>
  <si>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</si>
  <si>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</si>
  <si>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</si>
  <si>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</si>
  <si>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</si>
  <si>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</si>
  <si>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</si>
  <si>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</si>
  <si>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</si>
  <si>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</si>
  <si>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</si>
  <si>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</si>
  <si>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</si>
  <si>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</si>
  <si>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</si>
  <si>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</si>
  <si>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</si>
  <si>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</si>
  <si>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</si>
  <si>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</si>
  <si>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</si>
  <si>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</si>
  <si>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</si>
  <si>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</si>
  <si>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</si>
  <si>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</si>
  <si>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</si>
  <si>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</si>
  <si>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</si>
  <si>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</si>
  <si>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</si>
  <si>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</si>
  <si>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</si>
  <si>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</si>
  <si>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</si>
  <si>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</si>
  <si>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</si>
  <si>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</si>
  <si>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</si>
  <si>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</si>
  <si>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</si>
  <si>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</si>
  <si>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</si>
  <si>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</si>
  <si>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</si>
  <si>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</si>
  <si>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</si>
  <si>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</si>
  <si>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</si>
  <si>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</si>
  <si>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</si>
  <si>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</si>
  <si>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</si>
  <si>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</si>
  <si>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</si>
  <si>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</si>
  <si>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</si>
  <si>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</si>
  <si>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</si>
  <si>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</si>
  <si>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</si>
  <si>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</si>
  <si>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</si>
  <si>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</si>
  <si>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</si>
  <si>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</si>
  <si>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</si>
  <si>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</si>
  <si>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</si>
  <si>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</si>
  <si>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</si>
  <si>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</si>
  <si>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</si>
  <si>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</si>
  <si>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</si>
  <si>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</si>
  <si>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</si>
  <si>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</si>
  <si>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</si>
  <si>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</si>
  <si>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</si>
  <si>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</si>
  <si>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</si>
  <si>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</si>
  <si>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</si>
  <si>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</si>
  <si>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</si>
  <si>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</si>
  <si>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</si>
  <si>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</si>
  <si>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</si>
  <si>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</si>
  <si>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</si>
  <si>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</si>
  <si>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</si>
  <si>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</si>
  <si>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</si>
  <si>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</si>
  <si>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</si>
  <si>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</si>
  <si>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</si>
  <si>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</si>
  <si>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</si>
  <si>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</si>
  <si>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</si>
  <si>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</si>
  <si>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</si>
  <si>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</si>
  <si>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</si>
  <si>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</si>
  <si>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</si>
  <si>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</si>
  <si>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</si>
  <si>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</si>
  <si>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</si>
  <si>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</si>
  <si>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</si>
  <si>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</si>
  <si>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</si>
  <si>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</si>
  <si>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</si>
  <si>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</si>
  <si>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</si>
  <si>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</si>
  <si>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</si>
  <si>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</si>
  <si>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</si>
  <si>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</si>
  <si>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</si>
  <si>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</si>
  <si>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</si>
  <si>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</si>
  <si>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</si>
  <si>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</si>
  <si>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</si>
  <si>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</si>
  <si>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</si>
  <si>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</si>
  <si>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</si>
  <si>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</si>
  <si>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</si>
  <si>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</si>
  <si>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</si>
  <si>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</si>
  <si>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</si>
  <si>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</si>
  <si>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</si>
  <si>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</si>
  <si>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</si>
  <si>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</si>
  <si>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</si>
  <si>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</si>
  <si>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</si>
  <si>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</si>
  <si>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</si>
  <si>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</si>
  <si>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</si>
  <si>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</si>
  <si>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</si>
  <si>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</si>
  <si>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</si>
  <si>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</si>
  <si>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</si>
  <si>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</si>
  <si>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</si>
  <si>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</si>
  <si>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</si>
  <si>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</si>
  <si>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</si>
  <si>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</si>
  <si>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</si>
  <si>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</si>
  <si>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</si>
  <si>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</si>
  <si>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</si>
  <si>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</si>
  <si>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</si>
  <si>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</si>
  <si>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</si>
  <si>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</si>
  <si>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</si>
  <si>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</si>
  <si>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</si>
  <si>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</si>
  <si>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</si>
  <si>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</si>
  <si>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</si>
  <si>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</si>
  <si>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</si>
  <si>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</si>
  <si>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</si>
  <si>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</si>
  <si>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</si>
  <si>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</si>
  <si>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</si>
  <si>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</si>
  <si>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</si>
  <si>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</si>
  <si>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</si>
  <si>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</si>
  <si>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</si>
  <si>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</si>
  <si>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</si>
  <si>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</si>
  <si>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</si>
  <si>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</si>
  <si>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</si>
  <si>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</si>
  <si>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</si>
  <si>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</si>
  <si>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</si>
  <si>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</si>
  <si>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</si>
  <si>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</si>
  <si>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</si>
  <si>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</si>
  <si>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</si>
  <si>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</si>
  <si>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</si>
  <si>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</si>
  <si>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</si>
  <si>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</si>
  <si>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</si>
  <si>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</si>
  <si>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</si>
  <si>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</si>
  <si>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</si>
  <si>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</si>
  <si>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</si>
  <si>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</si>
  <si>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</si>
  <si>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</si>
  <si>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</si>
  <si>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</si>
  <si>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</si>
  <si>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</si>
  <si>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</si>
  <si>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</si>
  <si>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</si>
  <si>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</si>
  <si>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</si>
  <si>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</si>
  <si>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</si>
  <si>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</si>
  <si>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</si>
  <si>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</si>
  <si>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</si>
  <si>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</si>
  <si>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</si>
  <si>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</si>
  <si>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</si>
  <si>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</si>
  <si>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</si>
  <si>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</si>
  <si>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</si>
  <si>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</si>
  <si>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</si>
  <si>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</si>
  <si>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</si>
  <si>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</si>
  <si>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</si>
  <si>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</si>
  <si>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</si>
  <si>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</si>
  <si>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</si>
  <si>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</si>
  <si>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</si>
  <si>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</si>
  <si>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</si>
  <si>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</si>
  <si>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</si>
  <si>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</si>
  <si>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</si>
  <si>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</si>
  <si>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</si>
  <si>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</si>
  <si>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</si>
  <si>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</si>
  <si>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</si>
  <si>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</si>
  <si>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</si>
  <si>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</si>
  <si>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</si>
  <si>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</si>
  <si>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</si>
  <si>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</si>
  <si>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</si>
  <si>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</si>
  <si>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</si>
  <si>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</si>
  <si>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</si>
  <si>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</si>
  <si>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</si>
  <si>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</si>
  <si>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</si>
  <si>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</si>
  <si>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</si>
  <si>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</si>
  <si>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</si>
  <si>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</si>
  <si>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</si>
  <si>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</si>
  <si>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</si>
  <si>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</si>
  <si>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</si>
  <si>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</si>
  <si>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</si>
  <si>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</si>
  <si>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</si>
  <si>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</si>
  <si>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</si>
  <si>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</si>
  <si>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</si>
  <si>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</si>
  <si>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</si>
  <si>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</si>
  <si>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</si>
  <si>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</si>
  <si>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</si>
  <si>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</si>
  <si>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</si>
  <si>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</si>
  <si>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</si>
  <si>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</si>
  <si>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</si>
  <si>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</si>
  <si>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</si>
  <si>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</si>
  <si>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</si>
  <si>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</si>
  <si>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</si>
  <si>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</si>
  <si>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</si>
  <si>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</si>
  <si>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</si>
  <si>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</si>
  <si>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</si>
  <si>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</si>
  <si>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</si>
  <si>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</si>
  <si>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</si>
  <si>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</si>
  <si>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</si>
  <si>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</si>
  <si>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</si>
  <si>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</si>
  <si>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</si>
  <si>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</si>
  <si>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</si>
  <si>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</si>
  <si>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</si>
  <si>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</si>
  <si>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</si>
  <si>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</si>
  <si>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</si>
  <si>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</si>
  <si>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</si>
  <si>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</si>
  <si>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</si>
  <si>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</si>
  <si>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</si>
  <si>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</si>
  <si>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</si>
  <si>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</si>
  <si>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</si>
  <si>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</si>
  <si>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</si>
  <si>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</si>
  <si>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</si>
  <si>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</si>
  <si>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</si>
  <si>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</si>
  <si>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</si>
  <si>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</si>
  <si>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</si>
  <si>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</si>
  <si>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</si>
  <si>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</si>
  <si>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</si>
  <si>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</si>
  <si>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</si>
  <si>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</si>
  <si>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</si>
  <si>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</si>
  <si>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</si>
  <si>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</si>
  <si>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</si>
  <si>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</si>
  <si>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</si>
  <si>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</si>
  <si>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</si>
  <si>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</si>
  <si>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</si>
  <si>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</si>
  <si>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</si>
  <si>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</si>
  <si>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</si>
  <si>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</si>
  <si>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</si>
  <si>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</si>
  <si>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</si>
  <si>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</si>
  <si>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</si>
  <si>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</si>
  <si>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</si>
  <si>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</si>
  <si>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</si>
  <si>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</si>
  <si>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</si>
  <si>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</si>
  <si>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</si>
  <si>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</si>
  <si>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</si>
  <si>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</si>
  <si>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</si>
  <si>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</si>
  <si>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</si>
  <si>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</si>
  <si>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</si>
  <si>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</si>
  <si>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</si>
  <si>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</si>
  <si>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</si>
  <si>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</si>
  <si>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</si>
  <si>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</si>
  <si>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</si>
  <si>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</si>
  <si>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</si>
  <si>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</si>
  <si>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</si>
  <si>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</si>
  <si>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</si>
  <si>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</si>
  <si>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</si>
  <si>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</si>
  <si>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</si>
  <si>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</si>
  <si>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</si>
  <si>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</si>
  <si>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</si>
  <si>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</si>
  <si>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</si>
  <si>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</si>
  <si>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</si>
  <si>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</si>
  <si>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</si>
  <si>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</si>
  <si>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</si>
  <si>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</si>
  <si>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</si>
  <si>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</si>
  <si>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</si>
  <si>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</si>
  <si>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</si>
  <si>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</si>
  <si>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</si>
  <si>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</si>
  <si>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</si>
  <si>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</si>
  <si>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</si>
  <si>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</si>
  <si>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</si>
  <si>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</si>
  <si>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</si>
  <si>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</si>
  <si>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</si>
  <si>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</si>
  <si>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</si>
  <si>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</si>
  <si>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</si>
  <si>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</si>
  <si>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</si>
  <si>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</si>
  <si>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</si>
  <si>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</si>
  <si>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</si>
  <si>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</si>
  <si>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</si>
  <si>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</si>
  <si>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</si>
  <si>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</si>
  <si>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</si>
  <si>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</si>
  <si>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</si>
  <si>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</si>
  <si>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</si>
  <si>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</si>
  <si>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</si>
  <si>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</si>
  <si>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</si>
  <si>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</si>
  <si>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</si>
  <si>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</si>
  <si>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</si>
  <si>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</si>
  <si>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</si>
  <si>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</si>
  <si>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</si>
  <si>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</si>
  <si>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</si>
  <si>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</si>
  <si>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</si>
  <si>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</si>
  <si>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</si>
  <si>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</si>
  <si>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</si>
  <si>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</si>
  <si>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</si>
  <si>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</si>
  <si>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</si>
  <si>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</si>
  <si>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</si>
  <si>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</si>
  <si>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</si>
  <si>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</si>
  <si>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</si>
  <si>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</si>
  <si>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</si>
  <si>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</si>
  <si>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</si>
  <si>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</si>
  <si>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</si>
  <si>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</si>
  <si>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</si>
  <si>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</si>
  <si>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</si>
  <si>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</si>
  <si>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</si>
  <si>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</si>
  <si>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</si>
  <si>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</si>
  <si>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</si>
  <si>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</si>
  <si>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</si>
  <si>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</si>
  <si>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</si>
  <si>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</si>
  <si>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</si>
  <si>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</si>
  <si>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</si>
  <si>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</si>
  <si>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</si>
  <si>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</si>
  <si>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</si>
  <si>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</si>
  <si>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</si>
  <si>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</si>
  <si>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</si>
  <si>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</si>
  <si>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</si>
  <si>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</si>
  <si>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</si>
  <si>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</si>
  <si>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</si>
  <si>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</si>
  <si>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</si>
  <si>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</si>
  <si>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</si>
  <si>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</si>
  <si>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</si>
  <si>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</si>
  <si>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</si>
  <si>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</si>
  <si>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</si>
  <si>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</si>
  <si>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</si>
  <si>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</si>
  <si>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</si>
  <si>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</si>
  <si>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</si>
  <si>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</si>
  <si>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</si>
  <si>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</si>
  <si>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</si>
  <si>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</si>
  <si>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</si>
  <si>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</si>
  <si>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</si>
  <si>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</si>
  <si>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</si>
  <si>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</si>
  <si>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</si>
  <si>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</si>
  <si>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</si>
  <si>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</si>
  <si>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</si>
  <si>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</si>
  <si>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</si>
  <si>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</si>
  <si>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</si>
  <si>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</si>
  <si>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</si>
  <si>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</si>
  <si>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</si>
  <si>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</si>
  <si>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</si>
  <si>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</si>
  <si>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</si>
  <si>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</si>
  <si>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</si>
  <si>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</si>
  <si>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</si>
  <si>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</si>
  <si>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</si>
  <si>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</si>
  <si>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</si>
  <si>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</si>
  <si>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</si>
  <si>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</si>
  <si>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</si>
  <si>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</si>
  <si>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</si>
  <si>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</si>
  <si>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</si>
  <si>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</si>
  <si>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</si>
  <si>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</si>
  <si>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</si>
  <si>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</si>
  <si>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</si>
  <si>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</si>
  <si>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</si>
  <si>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</si>
  <si>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</si>
  <si>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</si>
  <si>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</si>
  <si>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</si>
  <si>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</si>
  <si>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</si>
  <si>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</si>
  <si>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</si>
  <si>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</si>
  <si>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</si>
  <si>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</si>
  <si>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</si>
  <si>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</si>
  <si>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</si>
  <si>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</si>
  <si>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</si>
  <si>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</si>
  <si>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</si>
  <si>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</si>
  <si>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</si>
  <si>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</si>
  <si>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</si>
  <si>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</si>
  <si>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</si>
  <si>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</si>
  <si>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</si>
  <si>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</si>
  <si>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</si>
  <si>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</si>
  <si>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</si>
  <si>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</si>
  <si>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</si>
  <si>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</si>
  <si>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</si>
  <si>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</si>
  <si>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</si>
  <si>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</si>
  <si>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</si>
  <si>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</si>
  <si>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</si>
  <si>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</si>
  <si>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</si>
  <si>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</si>
  <si>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</si>
  <si>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</si>
  <si>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</si>
  <si>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</si>
  <si>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</si>
  <si>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</si>
  <si>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</si>
  <si>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</si>
  <si>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</si>
  <si>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</si>
  <si>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</si>
  <si>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</si>
  <si>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</si>
  <si>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</si>
  <si>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</si>
  <si>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</si>
  <si>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</si>
  <si>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</si>
  <si>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</si>
  <si>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</si>
  <si>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</si>
  <si>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</si>
  <si>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</si>
  <si>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</si>
  <si>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</si>
  <si>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</si>
  <si>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</si>
  <si>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</si>
  <si>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</si>
  <si>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</si>
  <si>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</si>
  <si>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</si>
  <si>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</si>
  <si>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</si>
  <si>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</si>
  <si>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</si>
  <si>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</si>
  <si>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</si>
  <si>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</si>
  <si>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</si>
  <si>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</si>
  <si>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</si>
  <si>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</si>
  <si>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</si>
  <si>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</si>
  <si>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</si>
  <si>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</si>
  <si>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</si>
  <si>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</si>
  <si>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</si>
  <si>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</si>
  <si>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</si>
  <si>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</si>
  <si>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</si>
  <si>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</si>
  <si>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</si>
  <si>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</si>
  <si>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</si>
  <si>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</si>
  <si>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</si>
  <si>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</si>
  <si>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</si>
  <si>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</si>
  <si>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</si>
  <si>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</si>
  <si>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</si>
  <si>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</si>
  <si>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</si>
  <si>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</si>
  <si>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</si>
  <si>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</si>
  <si>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</si>
  <si>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</si>
  <si>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</si>
  <si>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</si>
  <si>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</si>
  <si>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</si>
  <si>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</si>
  <si>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</si>
  <si>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</si>
  <si>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</si>
  <si>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</si>
  <si>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</si>
  <si>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</si>
  <si>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</si>
  <si>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</si>
  <si>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</si>
  <si>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</si>
  <si>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</si>
  <si>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</si>
  <si>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</si>
  <si>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</si>
  <si>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</si>
  <si>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</si>
  <si>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</si>
  <si>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</si>
  <si>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</si>
  <si>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</si>
  <si>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</si>
  <si>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</si>
  <si>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</si>
  <si>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</si>
  <si>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</si>
  <si>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</si>
  <si>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</si>
  <si>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</si>
  <si>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</si>
  <si>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</si>
  <si>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</si>
  <si>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</si>
  <si>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</si>
  <si>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</si>
  <si>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</si>
  <si>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</si>
  <si>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</si>
  <si>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</si>
  <si>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</si>
  <si>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</si>
  <si>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</si>
  <si>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</si>
  <si>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</si>
  <si>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</si>
  <si>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</si>
  <si>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</si>
  <si>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</si>
  <si>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</si>
  <si>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</si>
  <si>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</si>
  <si>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</si>
  <si>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</si>
  <si>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</si>
  <si>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</si>
  <si>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</si>
  <si>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</si>
  <si>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</si>
  <si>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</si>
  <si>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</si>
  <si>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</si>
  <si>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</si>
  <si>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</si>
  <si>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</si>
  <si>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</si>
  <si>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</si>
  <si>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</si>
  <si>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</si>
  <si>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</si>
  <si>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</si>
  <si>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</si>
  <si>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</si>
  <si>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</si>
  <si>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</si>
  <si>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</si>
  <si>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</si>
  <si>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</si>
  <si>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</si>
  <si>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</si>
  <si>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</si>
  <si>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</si>
  <si>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</si>
  <si>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</si>
  <si>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</si>
  <si>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</si>
  <si>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</si>
  <si>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</si>
  <si>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</si>
  <si>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</si>
  <si>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</si>
  <si>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</si>
  <si>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</si>
  <si>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</si>
  <si>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</si>
  <si>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</si>
  <si>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</si>
  <si>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</si>
  <si>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</si>
  <si>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</si>
  <si>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</si>
  <si>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</si>
  <si>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</si>
  <si>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</si>
  <si>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</si>
  <si>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</si>
  <si>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</si>
  <si>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</si>
  <si>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</si>
  <si>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</si>
  <si>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</si>
  <si>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</si>
  <si>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</si>
  <si>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</si>
  <si>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</si>
  <si>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</si>
  <si>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</si>
  <si>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</si>
  <si>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</si>
  <si>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</si>
  <si>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</si>
  <si>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</si>
  <si>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</si>
  <si>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</si>
  <si>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</si>
  <si>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</si>
  <si>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</si>
  <si>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</si>
  <si>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</si>
  <si>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</si>
  <si>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</si>
  <si>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</si>
  <si>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</si>
  <si>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</si>
  <si>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</si>
  <si>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</si>
  <si>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</si>
  <si>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</si>
  <si>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</si>
  <si>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</si>
  <si>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</si>
  <si>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</si>
  <si>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</si>
  <si>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</si>
  <si>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</si>
  <si>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</si>
  <si>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</si>
  <si>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</si>
  <si>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</si>
  <si>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</si>
  <si>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</si>
  <si>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</si>
  <si>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</si>
  <si>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</si>
  <si>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</si>
  <si>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</si>
  <si>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</si>
  <si>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</si>
  <si>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</si>
  <si>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</si>
  <si>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</si>
  <si>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</si>
  <si>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</si>
  <si>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</si>
  <si>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</si>
  <si>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</si>
  <si>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</si>
  <si>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</si>
  <si>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</si>
  <si>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</si>
  <si>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</si>
  <si>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</si>
  <si>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</si>
  <si>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</si>
  <si>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</si>
  <si>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</si>
  <si>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</si>
  <si>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</si>
  <si>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</si>
  <si>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</si>
  <si>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</si>
  <si>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</si>
  <si>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</si>
  <si>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</si>
  <si>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</si>
  <si>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</si>
  <si>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</si>
  <si>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</si>
  <si>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</si>
  <si>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</si>
  <si>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</si>
  <si>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</si>
  <si>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</si>
  <si>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</si>
  <si>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</si>
  <si>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</si>
  <si>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</si>
  <si>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</si>
  <si>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</si>
  <si>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</si>
  <si>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</si>
  <si>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</si>
  <si>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</si>
  <si>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</si>
  <si>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</si>
  <si>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</si>
  <si>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</si>
  <si>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</si>
  <si>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</si>
  <si>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</si>
  <si>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</si>
  <si>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</si>
  <si>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</si>
  <si>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</si>
  <si>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</si>
  <si>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</si>
  <si>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</si>
  <si>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</si>
  <si>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</si>
  <si>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</si>
  <si>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</si>
  <si>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</si>
  <si>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</si>
  <si>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</si>
  <si>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</si>
  <si>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</si>
  <si>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</si>
  <si>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</si>
  <si>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</si>
  <si>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</si>
  <si>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</si>
  <si>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</si>
  <si>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</si>
  <si>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</si>
  <si>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</si>
  <si>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</si>
  <si>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</si>
  <si>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</si>
  <si>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</si>
  <si>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</si>
  <si>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</si>
  <si>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</si>
  <si>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</si>
  <si>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</si>
  <si>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</si>
  <si>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</si>
  <si>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</si>
  <si>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</si>
  <si>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</si>
  <si>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</si>
  <si>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</si>
  <si>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</si>
  <si>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</si>
  <si>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</si>
  <si>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</si>
  <si>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</si>
  <si>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</si>
  <si>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</si>
  <si>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</si>
  <si>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</si>
  <si>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</si>
  <si>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</si>
  <si>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</si>
  <si>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</si>
  <si>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</si>
  <si>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</si>
  <si>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</si>
  <si>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</si>
  <si>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</si>
  <si>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</si>
  <si>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</si>
  <si>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</si>
  <si>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</si>
  <si>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</si>
  <si>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</si>
  <si>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</si>
  <si>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</si>
  <si>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</si>
  <si>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</si>
  <si>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</si>
  <si>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</si>
  <si>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</si>
  <si>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</si>
  <si>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</si>
  <si>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</si>
  <si>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</si>
  <si>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</si>
  <si>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</si>
  <si>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</si>
  <si>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</si>
  <si>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</si>
  <si>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</si>
  <si>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</si>
  <si>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</si>
  <si>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</si>
  <si>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</si>
  <si>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</si>
  <si>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</si>
  <si>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</si>
  <si>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</si>
  <si>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</si>
  <si>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</si>
  <si>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</si>
  <si>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</si>
  <si>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</si>
  <si>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</si>
  <si>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</si>
  <si>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</si>
  <si>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</si>
  <si>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</si>
  <si>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</si>
  <si>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</si>
  <si>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</si>
  <si>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</si>
  <si>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</si>
  <si>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</si>
  <si>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</si>
  <si>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</si>
  <si>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</si>
  <si>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</si>
  <si>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</si>
  <si>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</si>
  <si>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</si>
  <si>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</si>
  <si>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</si>
  <si>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</si>
  <si>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</si>
  <si>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</si>
  <si>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</si>
  <si>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</si>
  <si>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</si>
  <si>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</si>
  <si>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</si>
  <si>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</si>
  <si>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</si>
  <si>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</si>
  <si>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</si>
  <si>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</si>
  <si>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</si>
  <si>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</si>
  <si>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</si>
  <si>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</si>
  <si>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</si>
  <si>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</si>
  <si>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</si>
  <si>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</si>
  <si>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</si>
  <si>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</si>
  <si>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</si>
  <si>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</si>
  <si>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</si>
  <si>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</si>
  <si>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</si>
  <si>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</si>
  <si>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</si>
  <si>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</si>
  <si>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</si>
  <si>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</si>
  <si>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</si>
  <si>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</si>
  <si>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</si>
  <si>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</si>
  <si>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</si>
  <si>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</si>
  <si>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</si>
  <si>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</si>
  <si>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</si>
  <si>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</si>
  <si>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</si>
  <si>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</si>
  <si>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</si>
  <si>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</si>
  <si>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</si>
  <si>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</si>
  <si>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</si>
  <si>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</si>
  <si>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</si>
  <si>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</si>
  <si>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</si>
  <si>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</si>
  <si>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</si>
  <si>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</si>
  <si>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</si>
  <si>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</si>
  <si>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</si>
  <si>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</si>
  <si>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</si>
  <si>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</si>
  <si>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</si>
  <si>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</si>
  <si>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</si>
  <si>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</si>
  <si>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</si>
  <si>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</si>
  <si>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</si>
  <si>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</si>
  <si>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</si>
  <si>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</si>
  <si>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</si>
  <si>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</si>
  <si>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</si>
  <si>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</si>
  <si>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</si>
  <si>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</si>
  <si>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</si>
  <si>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</si>
  <si>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</si>
  <si>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</si>
  <si>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</si>
  <si>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</si>
  <si>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</si>
  <si>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</si>
  <si>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</si>
  <si>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</si>
  <si>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</si>
  <si>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</si>
  <si>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</si>
  <si>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</si>
  <si>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</si>
  <si>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</si>
  <si>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</si>
  <si>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</si>
  <si>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</si>
  <si>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</si>
  <si>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</si>
  <si>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</si>
  <si>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</si>
  <si>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</si>
  <si>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</si>
  <si>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</si>
  <si>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</si>
  <si>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</si>
  <si>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</si>
  <si>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</si>
  <si>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</si>
  <si>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</si>
  <si>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</si>
  <si>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</si>
  <si>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</si>
  <si>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</si>
  <si>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</si>
  <si>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</si>
  <si>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</si>
  <si>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</si>
  <si>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</si>
  <si>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</si>
  <si>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</si>
  <si>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</si>
  <si>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</si>
  <si>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</si>
  <si>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</si>
  <si>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</si>
  <si>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</si>
  <si>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</si>
  <si>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</si>
  <si>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</si>
  <si>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</si>
  <si>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</si>
  <si>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</si>
  <si>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</si>
  <si>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</si>
  <si>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</si>
  <si>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</si>
  <si>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</si>
  <si>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</si>
  <si>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</si>
  <si>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</si>
  <si>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</si>
  <si>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</si>
  <si>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</si>
  <si>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</si>
  <si>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</si>
  <si>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</si>
  <si>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</si>
  <si>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</si>
  <si>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</si>
  <si>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</si>
  <si>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</si>
  <si>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</si>
  <si>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</si>
  <si>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</si>
  <si>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</si>
  <si>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</si>
  <si>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</si>
  <si>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</si>
  <si>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</si>
  <si>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</si>
  <si>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</si>
  <si>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</si>
  <si>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</si>
  <si>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</si>
  <si>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</si>
  <si>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</si>
  <si>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</si>
  <si>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</si>
  <si>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</si>
  <si>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</si>
  <si>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</si>
  <si>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</si>
  <si>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</si>
  <si>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</si>
  <si>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</si>
  <si>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</si>
  <si>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</si>
  <si>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</si>
  <si>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</si>
  <si>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</si>
  <si>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</si>
  <si>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</si>
  <si>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</si>
  <si>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</si>
  <si>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</si>
  <si>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</si>
  <si>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</si>
  <si>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</si>
  <si>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</si>
  <si>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</si>
  <si>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</si>
  <si>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</si>
  <si>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</si>
  <si>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</si>
  <si>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</si>
  <si>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</si>
  <si>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</si>
  <si>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</si>
  <si>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</si>
  <si>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</si>
  <si>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</si>
  <si>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</si>
  <si>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</si>
  <si>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</si>
  <si>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</si>
  <si>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</si>
  <si>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</si>
  <si>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</si>
  <si>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</si>
  <si>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</si>
  <si>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</si>
  <si>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</si>
  <si>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</si>
  <si>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</si>
  <si>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</si>
  <si>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</si>
  <si>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</si>
  <si>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</si>
  <si>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</si>
  <si>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</si>
  <si>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</si>
  <si>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</si>
  <si>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</si>
  <si>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</si>
  <si>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</si>
  <si>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</si>
  <si>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</si>
  <si>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</si>
  <si>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</si>
  <si>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</si>
  <si>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</si>
  <si>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</si>
  <si>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</si>
  <si>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</si>
  <si>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</si>
  <si>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</si>
  <si>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</si>
  <si>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</si>
  <si>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</si>
  <si>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</si>
  <si>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</si>
  <si>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</si>
  <si>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</si>
  <si>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</si>
  <si>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</si>
  <si>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</si>
  <si>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</si>
  <si>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</si>
  <si>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</si>
  <si>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</si>
  <si>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</si>
  <si>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</si>
  <si>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</si>
  <si>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</si>
  <si>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</si>
  <si>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</si>
  <si>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</si>
  <si>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</si>
  <si>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</si>
  <si>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</si>
  <si>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</si>
  <si>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</si>
  <si>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</si>
  <si>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</si>
  <si>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</si>
  <si>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</si>
  <si>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</si>
  <si>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</si>
  <si>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</si>
  <si>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</si>
  <si>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</si>
  <si>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</si>
  <si>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</si>
  <si>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</si>
  <si>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</si>
  <si>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</si>
  <si>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</si>
  <si>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</si>
  <si>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</si>
  <si>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</si>
  <si>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</si>
  <si>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</si>
  <si>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</si>
  <si>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</si>
  <si>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</si>
  <si>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</si>
  <si>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</si>
  <si>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</si>
  <si>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</si>
  <si>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</si>
  <si>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</si>
  <si>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</si>
  <si>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</si>
  <si>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</si>
  <si>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</si>
  <si>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</si>
  <si>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</si>
  <si>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</si>
  <si>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</si>
  <si>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</si>
  <si>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</si>
  <si>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</si>
  <si>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</si>
  <si>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</si>
  <si>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</si>
  <si>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</si>
  <si>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</si>
  <si>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</si>
  <si>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</si>
  <si>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</si>
  <si>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</si>
  <si>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</si>
  <si>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</si>
  <si>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</si>
  <si>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</si>
  <si>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</si>
  <si>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</si>
  <si>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</si>
  <si>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</si>
  <si>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</si>
  <si>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</si>
  <si>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</si>
  <si>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</si>
  <si>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</si>
  <si>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</si>
  <si>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</si>
  <si>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</si>
  <si>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</si>
  <si>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</si>
  <si>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</si>
  <si>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</si>
  <si>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</si>
  <si>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</si>
  <si>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</si>
  <si>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</si>
  <si>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</si>
  <si>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</si>
  <si>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</si>
  <si>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</si>
  <si>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</si>
  <si>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</si>
  <si>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</si>
  <si>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</si>
  <si>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</si>
  <si>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</si>
  <si>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</si>
  <si>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</si>
  <si>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</si>
  <si>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</si>
  <si>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</si>
  <si>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</si>
  <si>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</si>
  <si>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</si>
  <si>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</si>
  <si>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</si>
  <si>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</si>
  <si>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</si>
  <si>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</si>
  <si>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</si>
  <si>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</si>
  <si>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</si>
  <si>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</si>
  <si>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</si>
  <si>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</si>
  <si>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</si>
  <si>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</si>
  <si>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</si>
  <si>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</si>
  <si>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</si>
  <si>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</si>
  <si>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</si>
  <si>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</si>
  <si>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</si>
  <si>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</si>
  <si>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</si>
  <si>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</si>
  <si>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</si>
  <si>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</si>
  <si>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</si>
  <si>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</si>
  <si>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</si>
  <si>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</si>
  <si>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</si>
  <si>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</si>
  <si>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</si>
  <si>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</si>
  <si>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</si>
  <si>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</si>
  <si>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</si>
  <si>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</si>
  <si>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</si>
  <si>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</si>
  <si>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</si>
  <si>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</si>
  <si>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</si>
  <si>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</si>
  <si>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</si>
  <si>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</si>
  <si>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</si>
  <si>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</si>
  <si>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</si>
  <si>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</si>
  <si>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</si>
  <si>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</si>
  <si>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</si>
  <si>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</si>
  <si>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</si>
  <si>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</si>
  <si>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</si>
  <si>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</si>
  <si>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</si>
  <si>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</si>
  <si>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</si>
  <si>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</si>
  <si>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</si>
  <si>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</si>
  <si>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</si>
  <si>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</si>
  <si>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</si>
  <si>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</si>
  <si>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</si>
  <si>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</si>
  <si>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</si>
  <si>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</si>
  <si>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</si>
  <si>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</si>
  <si>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</si>
  <si>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</si>
  <si>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</si>
  <si>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</si>
  <si>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</si>
  <si>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</si>
  <si>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</si>
  <si>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</si>
  <si>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</si>
  <si>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</si>
  <si>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</si>
  <si>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</si>
  <si>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</si>
  <si>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</si>
  <si>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</si>
  <si>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</si>
  <si>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</si>
  <si>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</si>
  <si>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</si>
  <si>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</si>
  <si>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</si>
  <si>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</si>
  <si>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</si>
  <si>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</si>
  <si>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</si>
  <si>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</si>
  <si>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</si>
  <si>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</si>
  <si>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</si>
  <si>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</si>
  <si>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</si>
  <si>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</si>
  <si>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</si>
  <si>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</si>
  <si>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</si>
  <si>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</si>
  <si>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</si>
  <si>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</si>
  <si>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</si>
  <si>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</si>
  <si>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</si>
  <si>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</si>
  <si>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</si>
  <si>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</si>
  <si>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</si>
  <si>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</si>
  <si>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</si>
  <si>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</si>
  <si>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</si>
  <si>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</si>
  <si>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</si>
  <si>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</si>
  <si>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</si>
  <si>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</si>
  <si>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</si>
  <si>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</si>
  <si>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</si>
  <si>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</si>
  <si>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</si>
  <si>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</si>
  <si>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</si>
  <si>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</si>
  <si>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</si>
  <si>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</si>
  <si>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</si>
  <si>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</si>
  <si>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</si>
  <si>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</si>
  <si>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</si>
  <si>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</si>
  <si>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</si>
  <si>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</si>
  <si>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</si>
  <si>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</si>
  <si>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</si>
  <si>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</si>
  <si>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</si>
  <si>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</si>
  <si>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</si>
  <si>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</si>
  <si>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</si>
  <si>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</si>
  <si>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</si>
  <si>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</si>
  <si>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</si>
  <si>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</si>
  <si>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</si>
  <si>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</si>
  <si>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</si>
  <si>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</si>
  <si>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</si>
  <si>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</si>
  <si>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</si>
  <si>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</si>
  <si>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</si>
  <si>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</si>
  <si>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</si>
  <si>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</si>
  <si>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</si>
  <si>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</si>
  <si>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</si>
  <si>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</si>
  <si>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</si>
  <si>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</si>
  <si>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</si>
  <si>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</si>
  <si>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</si>
  <si>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</si>
  <si>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</si>
  <si>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</si>
  <si>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</si>
  <si>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</si>
  <si>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</si>
  <si>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</si>
  <si>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</si>
  <si>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</si>
  <si>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</si>
  <si>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</si>
  <si>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</si>
  <si>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</si>
  <si>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</si>
  <si>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</si>
  <si>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</si>
  <si>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</si>
  <si>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</si>
  <si>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</si>
  <si>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</si>
  <si>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</si>
  <si>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</si>
  <si>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</si>
  <si>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</si>
  <si>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</si>
  <si>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</si>
  <si>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</si>
  <si>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</si>
  <si>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</si>
  <si>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</si>
  <si>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</si>
  <si>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</si>
  <si>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</si>
  <si>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</si>
  <si>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</si>
  <si>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</si>
  <si>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</si>
  <si>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</si>
  <si>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</si>
  <si>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</si>
  <si>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</si>
  <si>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</si>
  <si>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</si>
  <si>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</si>
  <si>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</si>
  <si>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</si>
  <si>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</si>
  <si>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</si>
  <si>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</si>
  <si>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</si>
  <si>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</si>
  <si>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</si>
  <si>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</si>
  <si>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</si>
  <si>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</si>
  <si>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</si>
  <si>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</si>
  <si>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</si>
  <si>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</si>
  <si>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</si>
  <si>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</si>
  <si>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</si>
  <si>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</si>
  <si>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</si>
  <si>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</si>
  <si>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</si>
  <si>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</si>
  <si>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</si>
  <si>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</si>
  <si>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</si>
  <si>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</si>
  <si>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</si>
  <si>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</si>
  <si>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</si>
  <si>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</si>
  <si>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</si>
  <si>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</si>
  <si>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</si>
  <si>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</si>
  <si>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</si>
  <si>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</si>
  <si>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</si>
  <si>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</si>
  <si>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</si>
  <si>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</si>
  <si>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</si>
  <si>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</si>
  <si>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</si>
  <si>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</si>
  <si>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</si>
  <si>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</si>
  <si>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</si>
  <si>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</si>
  <si>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</si>
  <si>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</si>
  <si>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</si>
  <si>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</si>
  <si>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</si>
  <si>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</si>
  <si>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</si>
  <si>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</si>
  <si>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</si>
  <si>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</si>
  <si>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</si>
  <si>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</si>
  <si>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</si>
  <si>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</si>
  <si>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</si>
  <si>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</si>
  <si>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</si>
  <si>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</si>
  <si>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</si>
  <si>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</si>
  <si>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</si>
  <si>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</si>
  <si>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</si>
  <si>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</si>
  <si>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</si>
  <si>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</si>
  <si>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</si>
  <si>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</si>
  <si>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</si>
  <si>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</si>
  <si>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</si>
  <si>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</si>
  <si>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</si>
  <si>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</si>
  <si>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</si>
  <si>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</si>
  <si>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</si>
  <si>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</si>
  <si>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</si>
  <si>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</si>
  <si>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</si>
  <si>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</si>
  <si>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</si>
  <si>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</si>
  <si>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</si>
  <si>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</si>
  <si>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</si>
  <si>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</si>
  <si>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</si>
  <si>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</si>
  <si>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</si>
  <si>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</si>
  <si>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</si>
  <si>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</si>
  <si>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</si>
  <si>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</si>
  <si>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</si>
  <si>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</si>
  <si>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</si>
  <si>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</si>
  <si>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</si>
  <si>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</si>
  <si>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</si>
  <si>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</si>
  <si>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</si>
  <si>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</si>
  <si>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</si>
  <si>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</si>
  <si>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</si>
  <si>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</si>
  <si>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</si>
  <si>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</si>
  <si>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</si>
  <si>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</si>
  <si>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</si>
  <si>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</si>
  <si>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</si>
  <si>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</si>
  <si>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</si>
  <si>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</si>
  <si>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</si>
  <si>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</si>
  <si>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</si>
  <si>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</si>
  <si>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</si>
  <si>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</si>
  <si>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</si>
  <si>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</si>
  <si>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</si>
  <si>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</si>
  <si>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</si>
  <si>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</si>
  <si>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</si>
  <si>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</si>
  <si>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</si>
  <si>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</si>
  <si>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</si>
  <si>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</si>
  <si>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</si>
  <si>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</si>
  <si>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</si>
  <si>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</si>
  <si>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</si>
  <si>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</si>
  <si>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</si>
  <si>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</si>
  <si>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</si>
  <si>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</si>
  <si>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</si>
  <si>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</si>
  <si>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</si>
  <si>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</si>
  <si>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</si>
  <si>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</si>
  <si>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</si>
  <si>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</si>
  <si>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</si>
  <si>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</si>
  <si>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</si>
  <si>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</si>
  <si>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</si>
  <si>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</si>
  <si>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</si>
  <si>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</si>
  <si>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</si>
  <si>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</si>
  <si>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</si>
  <si>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</si>
  <si>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</si>
  <si>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</si>
  <si>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</si>
  <si>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</si>
  <si>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</si>
  <si>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</si>
  <si>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</si>
  <si>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</si>
  <si>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</si>
  <si>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</si>
  <si>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</si>
  <si>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</si>
  <si>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</si>
  <si>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</si>
  <si>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</si>
  <si>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</si>
  <si>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</si>
  <si>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</si>
  <si>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</si>
  <si>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</si>
  <si>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</si>
  <si>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</si>
  <si>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</si>
  <si>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</si>
  <si>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</si>
  <si>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</si>
  <si>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</si>
  <si>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</si>
  <si>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</si>
  <si>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</si>
  <si>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</si>
  <si>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</si>
  <si>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</si>
  <si>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</si>
  <si>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</si>
  <si>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</si>
  <si>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</si>
  <si>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</si>
  <si>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</si>
  <si>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</si>
  <si>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</si>
  <si>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</si>
  <si>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</si>
  <si>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</si>
  <si>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</si>
  <si>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</si>
  <si>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</si>
  <si>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</si>
  <si>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</si>
  <si>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</si>
  <si>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</si>
  <si>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</si>
  <si>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</si>
  <si>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</si>
  <si>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</si>
  <si>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</si>
  <si>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</si>
  <si>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</si>
  <si>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</si>
  <si>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</si>
  <si>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</si>
  <si>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</si>
  <si>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</si>
  <si>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</si>
  <si>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</si>
  <si>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</si>
  <si>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</si>
  <si>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</si>
  <si>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</si>
  <si>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</si>
  <si>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</si>
  <si>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</si>
  <si>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</si>
  <si>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</si>
  <si>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</si>
  <si>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</si>
  <si>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</si>
  <si>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</si>
  <si>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</si>
  <si>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</si>
  <si>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</si>
  <si>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</si>
  <si>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</si>
  <si>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</si>
  <si>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</si>
  <si>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</si>
  <si>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</si>
  <si>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</si>
  <si>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</si>
  <si>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</si>
  <si>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</si>
  <si>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</si>
  <si>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</si>
  <si>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</si>
  <si>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</si>
  <si>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</si>
  <si>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</si>
  <si>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</si>
  <si>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</si>
  <si>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</si>
  <si>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</si>
  <si>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</si>
  <si>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</si>
  <si>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</si>
  <si>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</si>
  <si>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</si>
  <si>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</si>
  <si>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</si>
  <si>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</si>
  <si>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</si>
  <si>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</si>
  <si>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</si>
  <si>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</si>
  <si>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</si>
  <si>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</si>
  <si>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</si>
  <si>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</si>
  <si>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</si>
  <si>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</si>
  <si>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</si>
  <si>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</si>
  <si>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</si>
  <si>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</si>
  <si>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</si>
  <si>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</si>
  <si>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</si>
  <si>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</si>
  <si>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</si>
  <si>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</si>
  <si>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</si>
  <si>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</si>
  <si>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</si>
  <si>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</si>
  <si>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</si>
  <si>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</si>
  <si>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</si>
  <si>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</si>
  <si>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</si>
  <si>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</si>
  <si>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</si>
  <si>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</si>
  <si>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</si>
  <si>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</si>
  <si>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</si>
  <si>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</si>
  <si>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</si>
  <si>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</si>
  <si>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</si>
  <si>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</si>
  <si>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</si>
  <si>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</si>
  <si>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</si>
  <si>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</si>
  <si>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</si>
  <si>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</si>
  <si>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</si>
  <si>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</si>
  <si>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</si>
  <si>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</si>
  <si>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</si>
  <si>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</si>
  <si>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</si>
  <si>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</si>
  <si>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</si>
  <si>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</si>
  <si>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</si>
  <si>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</si>
  <si>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</si>
  <si>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</si>
  <si>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</si>
  <si>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</si>
  <si>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</si>
  <si>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</si>
  <si>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</si>
  <si>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</si>
  <si>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</si>
  <si>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</si>
  <si>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</si>
  <si>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</si>
  <si>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</si>
  <si>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</si>
  <si>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</si>
  <si>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</si>
  <si>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</si>
  <si>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</si>
  <si>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</si>
  <si>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</si>
  <si>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</si>
  <si>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</si>
  <si>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</si>
  <si>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</si>
  <si>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</si>
  <si>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</si>
  <si>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</si>
  <si>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</si>
  <si>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</si>
  <si>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</si>
  <si>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</si>
  <si>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</si>
  <si>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</si>
  <si>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</si>
  <si>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</si>
  <si>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</si>
  <si>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</si>
  <si>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</si>
  <si>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</si>
  <si>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</si>
  <si>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</si>
  <si>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</si>
  <si>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</si>
  <si>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</si>
  <si>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</si>
  <si>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</si>
  <si>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</si>
  <si>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</si>
  <si>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</si>
  <si>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</si>
  <si>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</si>
  <si>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</si>
  <si>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</si>
  <si>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</si>
  <si>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</si>
  <si>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</si>
  <si>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</si>
  <si>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</si>
  <si>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</si>
  <si>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</si>
  <si>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</si>
  <si>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</si>
  <si>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</si>
  <si>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</si>
  <si>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</si>
  <si>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</si>
  <si>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</si>
  <si>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</si>
  <si>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</si>
  <si>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</si>
  <si>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</si>
  <si>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</si>
  <si>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</si>
  <si>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</si>
  <si>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</si>
  <si>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</si>
  <si>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</si>
  <si>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</si>
  <si>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</si>
  <si>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</si>
  <si>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</si>
  <si>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</si>
  <si>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</si>
  <si>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</si>
  <si>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</si>
  <si>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</si>
  <si>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</si>
  <si>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</si>
  <si>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</si>
  <si>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</si>
  <si>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</si>
  <si>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</si>
  <si>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</si>
  <si>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</si>
  <si>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</si>
  <si>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</si>
  <si>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</si>
  <si>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</si>
  <si>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</si>
  <si>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</si>
  <si>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</si>
  <si>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</si>
  <si>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</si>
  <si>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</si>
  <si>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</si>
  <si>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</si>
  <si>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</si>
  <si>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</si>
  <si>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</si>
  <si>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</si>
  <si>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</si>
  <si>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</si>
  <si>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</si>
  <si>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</si>
  <si>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</si>
  <si>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</si>
  <si>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</si>
  <si>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</si>
  <si>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</si>
  <si>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</si>
  <si>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</si>
  <si>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</si>
  <si>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</si>
  <si>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</si>
  <si>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</si>
  <si>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</si>
  <si>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</si>
  <si>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</si>
  <si>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</si>
  <si>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</si>
  <si>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</si>
  <si>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</si>
  <si>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</si>
  <si>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</si>
  <si>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</si>
  <si>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</si>
  <si>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</si>
  <si>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</si>
  <si>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</si>
  <si>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</si>
  <si>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</si>
  <si>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</si>
  <si>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</si>
  <si>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</si>
  <si>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</si>
  <si>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</si>
  <si>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</si>
  <si>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</si>
  <si>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</si>
  <si>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</si>
  <si>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</si>
  <si>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</si>
  <si>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</si>
  <si>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</si>
  <si>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</si>
  <si>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</si>
  <si>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</si>
  <si>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</si>
  <si>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</si>
  <si>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</si>
  <si>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</si>
  <si>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</si>
  <si>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</si>
  <si>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</si>
  <si>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</si>
  <si>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</si>
  <si>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</si>
  <si>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</si>
  <si>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</si>
  <si>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</si>
  <si>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</si>
  <si>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</si>
  <si>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</si>
  <si>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</si>
  <si>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</si>
  <si>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</si>
  <si>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</si>
  <si>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</si>
  <si>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</si>
  <si>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</si>
  <si>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</si>
  <si>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</si>
  <si>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</si>
  <si>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</si>
  <si>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</si>
  <si>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</si>
  <si>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</si>
  <si>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</si>
  <si>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</si>
  <si>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</si>
  <si>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</si>
  <si>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</si>
  <si>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</si>
  <si>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</si>
  <si>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</si>
  <si>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</si>
  <si>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</si>
  <si>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</si>
  <si>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</si>
  <si>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</si>
  <si>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</si>
  <si>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</si>
  <si>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</si>
  <si>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</si>
  <si>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</si>
  <si>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</si>
  <si>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</si>
  <si>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</si>
  <si>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</si>
  <si>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</si>
  <si>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</si>
  <si>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</si>
  <si>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</si>
  <si>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</si>
  <si>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</si>
  <si>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</si>
  <si>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</si>
  <si>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</si>
  <si>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</si>
  <si>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</si>
  <si>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</si>
  <si>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</si>
  <si>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</si>
  <si>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</si>
  <si>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</si>
  <si>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</si>
  <si>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</si>
  <si>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</si>
  <si>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</si>
  <si>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</si>
  <si>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</si>
  <si>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</si>
  <si>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</si>
  <si>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</si>
  <si>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</si>
  <si>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</si>
  <si>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</si>
  <si>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</si>
  <si>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</si>
  <si>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</si>
  <si>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</si>
  <si>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</si>
  <si>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</si>
  <si>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</si>
  <si>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</si>
  <si>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</si>
  <si>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</si>
  <si>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</si>
  <si>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</si>
  <si>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</si>
  <si>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</si>
  <si>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</si>
  <si>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</si>
  <si>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</si>
  <si>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</si>
  <si>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</si>
  <si>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</si>
  <si>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</si>
  <si>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</si>
  <si>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</si>
  <si>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</si>
  <si>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</si>
  <si>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</si>
  <si>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</si>
  <si>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</si>
  <si>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</si>
  <si>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</si>
  <si>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</si>
  <si>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</si>
  <si>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</si>
  <si>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</si>
  <si>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</si>
  <si>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</si>
  <si>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</si>
  <si>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</si>
  <si>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</si>
  <si>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</si>
  <si>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</si>
  <si>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</si>
  <si>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</si>
  <si>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</si>
  <si>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</si>
  <si>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</si>
  <si>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</si>
  <si>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</si>
  <si>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</si>
  <si>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</si>
  <si>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</si>
  <si>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</si>
  <si>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</si>
  <si>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</si>
  <si>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</si>
  <si>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</si>
  <si>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</si>
  <si>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</si>
  <si>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</si>
  <si>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</si>
  <si>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</si>
  <si>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</si>
  <si>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</si>
  <si>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</si>
  <si>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</si>
  <si>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</si>
  <si>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</si>
  <si>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</si>
  <si>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</si>
  <si>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</si>
  <si>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</si>
  <si>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</si>
  <si>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</si>
  <si>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</si>
  <si>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</si>
  <si>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</si>
  <si>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</si>
  <si>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</si>
  <si>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</si>
  <si>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</si>
  <si>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</si>
  <si>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</si>
  <si>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</si>
  <si>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</si>
  <si>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</si>
  <si>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</si>
  <si>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</si>
  <si>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</si>
  <si>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</si>
  <si>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</si>
  <si>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</si>
  <si>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</si>
  <si>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</si>
  <si>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</si>
  <si>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</si>
  <si>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</si>
  <si>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</si>
  <si>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</si>
  <si>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</si>
  <si>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</si>
  <si>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</si>
  <si>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</si>
  <si>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</si>
  <si>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</si>
  <si>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</si>
  <si>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</si>
  <si>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</si>
  <si>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</si>
  <si>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</si>
  <si>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</si>
  <si>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</si>
  <si>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</si>
  <si>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</si>
  <si>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</si>
  <si>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</si>
  <si>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</si>
  <si>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</si>
  <si>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</si>
  <si>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</si>
  <si>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</si>
  <si>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</si>
  <si>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</si>
  <si>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</si>
  <si>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</si>
  <si>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</si>
  <si>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</si>
  <si>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</si>
  <si>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</si>
  <si>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</si>
  <si>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</si>
  <si>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</si>
  <si>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</si>
  <si>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</si>
  <si>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</si>
  <si>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</si>
  <si>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</si>
  <si>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</si>
  <si>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</si>
  <si>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</si>
  <si>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</si>
  <si>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</si>
  <si>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</si>
  <si>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</si>
  <si>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</si>
  <si>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</si>
  <si>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</si>
  <si>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</si>
  <si>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</si>
  <si>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</si>
  <si>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</si>
  <si>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</si>
  <si>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</si>
  <si>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</si>
  <si>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</si>
  <si>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</si>
  <si>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</si>
  <si>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</si>
  <si>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</si>
  <si>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</si>
  <si>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</si>
  <si>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</si>
  <si>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</si>
  <si>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</si>
  <si>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</si>
  <si>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</si>
  <si>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</si>
  <si>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</si>
  <si>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</si>
  <si>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</si>
  <si>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</si>
  <si>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</si>
  <si>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</si>
  <si>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</si>
  <si>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</si>
  <si>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</si>
  <si>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</si>
  <si>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</si>
  <si>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</si>
  <si>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</si>
  <si>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</si>
  <si>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</si>
  <si>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</si>
  <si>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</si>
  <si>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</si>
  <si>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</si>
  <si>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</si>
  <si>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</si>
  <si>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</si>
  <si>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</si>
  <si>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</si>
  <si>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</si>
  <si>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</si>
  <si>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</si>
  <si>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</si>
  <si>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</si>
  <si>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</si>
  <si>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</si>
  <si>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</si>
  <si>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</si>
  <si>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</si>
  <si>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</si>
  <si>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</si>
  <si>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</si>
  <si>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</si>
  <si>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</si>
  <si>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</si>
  <si>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</si>
  <si>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</si>
  <si>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</si>
  <si>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</si>
  <si>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</si>
  <si>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</si>
  <si>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</si>
  <si>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</si>
  <si>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</si>
  <si>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</si>
  <si>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</si>
  <si>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</si>
  <si>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</si>
  <si>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</si>
  <si>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</si>
  <si>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</si>
  <si>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</si>
  <si>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</si>
  <si>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</si>
  <si>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</si>
  <si>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</si>
  <si>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</si>
  <si>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</si>
  <si>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</si>
  <si>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</si>
  <si>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</si>
  <si>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</si>
  <si>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</si>
  <si>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</si>
  <si>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</si>
  <si>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</si>
  <si>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</si>
  <si>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</si>
  <si>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</si>
  <si>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</si>
  <si>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</si>
  <si>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</si>
  <si>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</si>
  <si>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</si>
  <si>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</si>
  <si>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</si>
  <si>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</si>
  <si>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</si>
  <si>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</si>
  <si>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</si>
  <si>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</si>
  <si>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</si>
  <si>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</si>
  <si>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</si>
  <si>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</si>
  <si>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</si>
  <si>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</si>
  <si>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</si>
  <si>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</si>
  <si>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</si>
  <si>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</si>
  <si>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</si>
  <si>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</si>
  <si>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</si>
  <si>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</si>
  <si>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</si>
  <si>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</si>
  <si>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</si>
  <si>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</si>
  <si>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</si>
  <si>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</si>
  <si>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</si>
  <si>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</si>
  <si>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</si>
  <si>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</si>
  <si>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</si>
  <si>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</si>
  <si>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</si>
  <si>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</si>
  <si>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</si>
  <si>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</si>
  <si>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</si>
  <si>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</si>
  <si>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</si>
  <si>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</si>
  <si>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</si>
  <si>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</si>
  <si>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</si>
  <si>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</si>
  <si>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</si>
  <si>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</si>
  <si>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</si>
  <si>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</si>
  <si>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</si>
  <si>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</si>
  <si>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</si>
  <si>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</si>
  <si>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</si>
  <si>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</si>
  <si>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</si>
  <si>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</si>
  <si>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</si>
  <si>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</si>
  <si>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</si>
  <si>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</si>
  <si>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</si>
  <si>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</si>
  <si>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</si>
  <si>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</si>
  <si>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</si>
  <si>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</si>
  <si>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</si>
  <si>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</si>
  <si>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</si>
  <si>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</si>
  <si>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</si>
  <si>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</si>
  <si>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</si>
  <si>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</si>
  <si>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</si>
  <si>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</si>
  <si>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</si>
  <si>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</si>
  <si>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</si>
  <si>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</si>
  <si>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</si>
  <si>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</si>
  <si>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</si>
  <si>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</si>
  <si>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</si>
  <si>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</si>
  <si>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</si>
  <si>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</si>
  <si>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</si>
  <si>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</si>
  <si>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</si>
  <si>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</si>
  <si>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</si>
  <si>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</si>
  <si>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</si>
  <si>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</si>
  <si>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</si>
  <si>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</si>
  <si>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</si>
  <si>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</si>
  <si>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</si>
  <si>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</si>
  <si>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</si>
  <si>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</si>
  <si>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</si>
  <si>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</si>
  <si>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</si>
  <si>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</si>
  <si>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</si>
  <si>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</si>
  <si>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</si>
  <si>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</si>
  <si>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</si>
  <si>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</si>
  <si>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</si>
  <si>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</si>
  <si>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</si>
  <si>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</si>
  <si>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</si>
  <si>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</si>
  <si>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</si>
  <si>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</si>
  <si>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</si>
  <si>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</si>
  <si>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</si>
  <si>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</si>
  <si>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</si>
  <si>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</si>
  <si>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</si>
  <si>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</si>
  <si>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</si>
  <si>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</si>
  <si>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</si>
  <si>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</si>
  <si>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</si>
  <si>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</si>
  <si>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</si>
  <si>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</si>
  <si>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</si>
  <si>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</si>
  <si>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</si>
  <si>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</si>
  <si>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</si>
  <si>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</si>
  <si>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</si>
  <si>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</si>
  <si>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</si>
  <si>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</si>
  <si>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</si>
  <si>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</si>
  <si>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</si>
  <si>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</si>
  <si>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</si>
  <si>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</si>
  <si>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</si>
  <si>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</si>
  <si>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</si>
  <si>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</si>
  <si>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</si>
  <si>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</si>
  <si>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</si>
  <si>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</si>
  <si>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</si>
  <si>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</si>
  <si>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</si>
  <si>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</si>
  <si>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</si>
  <si>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</si>
  <si>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</si>
  <si>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</si>
  <si>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</si>
  <si>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</si>
  <si>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</si>
  <si>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</si>
  <si>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</si>
  <si>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</si>
  <si>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</si>
  <si>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</si>
  <si>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</si>
  <si>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</si>
  <si>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</si>
  <si>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</si>
  <si>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</si>
  <si>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</si>
  <si>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</si>
  <si>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</si>
  <si>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</si>
  <si>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</si>
  <si>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</si>
  <si>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</si>
  <si>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</si>
  <si>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</si>
  <si>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</si>
  <si>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</si>
  <si>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</si>
  <si>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</si>
  <si>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</si>
  <si>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</si>
  <si>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</si>
  <si>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</si>
  <si>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</si>
  <si>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</si>
  <si>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</si>
  <si>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</si>
  <si>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</si>
  <si>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</si>
  <si>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</si>
  <si>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</si>
  <si>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</si>
  <si>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</si>
  <si>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</si>
  <si>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</si>
  <si>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</si>
  <si>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</si>
  <si>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</si>
  <si>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</si>
  <si>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</si>
  <si>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</si>
  <si>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</si>
  <si>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</si>
  <si>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</si>
  <si>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</si>
  <si>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</si>
  <si>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</si>
  <si>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</si>
  <si>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</si>
  <si>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</si>
  <si>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</si>
  <si>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</si>
  <si>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</si>
  <si>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</si>
  <si>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</si>
  <si>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</si>
  <si>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</si>
  <si>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</si>
  <si>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</si>
  <si>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</si>
  <si>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</si>
  <si>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</si>
  <si>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</si>
  <si>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</si>
  <si>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</si>
  <si>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</si>
  <si>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</si>
  <si>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</si>
  <si>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</si>
  <si>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</si>
  <si>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</si>
  <si>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</si>
  <si>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</si>
  <si>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</si>
  <si>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</si>
  <si>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</si>
  <si>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</si>
  <si>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</si>
  <si>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</si>
  <si>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</si>
  <si>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</si>
  <si>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</si>
  <si>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</si>
  <si>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</si>
  <si>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</si>
  <si>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</si>
  <si>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</si>
  <si>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</si>
  <si>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</si>
  <si>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</si>
  <si>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</si>
  <si>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</si>
  <si>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</si>
  <si>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</si>
  <si>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</si>
  <si>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</si>
  <si>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</si>
  <si>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</si>
  <si>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</si>
  <si>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</si>
  <si>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</si>
  <si>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</si>
  <si>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</si>
  <si>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</si>
  <si>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</si>
  <si>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</si>
  <si>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</si>
  <si>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</si>
  <si>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</si>
  <si>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</si>
  <si>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</si>
  <si>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</si>
  <si>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</si>
  <si>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</si>
  <si>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</si>
  <si>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</si>
  <si>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</si>
  <si>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</si>
  <si>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</si>
  <si>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</si>
  <si>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</si>
  <si>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</si>
  <si>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</si>
  <si>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</si>
  <si>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</si>
  <si>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</si>
  <si>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</si>
  <si>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</si>
  <si>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</si>
  <si>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</si>
  <si>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</si>
  <si>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</si>
  <si>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</si>
  <si>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</si>
  <si>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</si>
  <si>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</si>
  <si>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</si>
  <si>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</si>
  <si>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</si>
  <si>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</si>
  <si>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</si>
  <si>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</si>
  <si>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</si>
  <si>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</si>
  <si>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</si>
  <si>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</si>
  <si>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</si>
  <si>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</si>
  <si>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</si>
  <si>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</si>
  <si>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</si>
  <si>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</si>
  <si>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</si>
  <si>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</si>
  <si>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</si>
  <si>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</si>
  <si>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</si>
  <si>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</si>
  <si>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</si>
  <si>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</si>
  <si>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</si>
  <si>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</si>
  <si>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</si>
  <si>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</si>
  <si>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</si>
  <si>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</si>
  <si>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</si>
  <si>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</si>
  <si>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</si>
  <si>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</si>
  <si>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</si>
  <si>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</si>
  <si>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</si>
  <si>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</si>
  <si>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</si>
  <si>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</si>
  <si>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</si>
  <si>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</si>
  <si>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</si>
  <si>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</si>
  <si>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</si>
  <si>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</si>
  <si>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</si>
  <si>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</si>
  <si>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</si>
  <si>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</si>
  <si>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</si>
  <si>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</si>
  <si>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</si>
  <si>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</si>
  <si>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</si>
  <si>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</si>
  <si>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</si>
  <si>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</si>
  <si>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</si>
  <si>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</si>
  <si>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</si>
  <si>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</si>
  <si>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</si>
  <si>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</si>
  <si>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</si>
  <si>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</si>
  <si>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</si>
  <si>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</si>
  <si>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</si>
  <si>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</si>
  <si>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</si>
  <si>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</si>
  <si>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</si>
  <si>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</si>
  <si>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</si>
  <si>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</si>
  <si>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</si>
  <si>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</si>
  <si>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</si>
  <si>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</si>
  <si>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</si>
  <si>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</si>
  <si>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</si>
  <si>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</si>
  <si>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</si>
  <si>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</si>
  <si>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</si>
  <si>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</si>
  <si>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</si>
  <si>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</si>
  <si>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</si>
  <si>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</si>
  <si>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</si>
  <si>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</si>
  <si>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</si>
  <si>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</si>
  <si>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</si>
  <si>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</si>
  <si>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</si>
  <si>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</si>
  <si>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</si>
  <si>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</si>
  <si>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</si>
  <si>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</si>
  <si>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</si>
  <si>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</si>
  <si>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</si>
  <si>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</si>
  <si>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</si>
  <si>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</si>
  <si>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</si>
  <si>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</si>
  <si>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</si>
  <si>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</si>
  <si>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</si>
  <si>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</si>
  <si>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</si>
  <si>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</si>
  <si>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</si>
  <si>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</si>
  <si>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</si>
  <si>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</si>
  <si>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</si>
  <si>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</si>
  <si>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</si>
  <si>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</si>
  <si>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</si>
  <si>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</si>
  <si>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</si>
  <si>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</si>
  <si>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</si>
  <si>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</si>
  <si>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</si>
  <si>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</si>
  <si>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</si>
  <si>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</si>
  <si>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</si>
  <si>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</si>
  <si>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</si>
  <si>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</si>
  <si>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</si>
  <si>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</si>
  <si>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</si>
  <si>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</si>
  <si>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</si>
  <si>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</si>
  <si>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</si>
  <si>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</si>
  <si>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</si>
  <si>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</si>
  <si>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</si>
  <si>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</si>
  <si>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</si>
  <si>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</si>
  <si>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</si>
  <si>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</si>
  <si>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</si>
  <si>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</si>
  <si>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</si>
  <si>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</si>
  <si>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</si>
  <si>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</si>
  <si>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</si>
  <si>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</si>
  <si>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</si>
  <si>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</si>
  <si>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</si>
  <si>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</si>
  <si>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</si>
  <si>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</si>
  <si>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</si>
  <si>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</si>
  <si>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</si>
  <si>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</si>
  <si>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</si>
  <si>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</si>
  <si>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</si>
  <si>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</si>
  <si>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</si>
  <si>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</si>
  <si>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</si>
  <si>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</si>
  <si>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</si>
  <si>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</si>
  <si>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</si>
  <si>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</si>
  <si>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</si>
  <si>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</si>
  <si>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</si>
  <si>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</si>
  <si>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</si>
  <si>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</si>
  <si>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</si>
  <si>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</si>
  <si>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</si>
  <si>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</si>
  <si>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</si>
  <si>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</si>
  <si>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</si>
  <si>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</si>
  <si>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</si>
  <si>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</si>
  <si>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</si>
  <si>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</si>
  <si>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</si>
  <si>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</si>
  <si>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</si>
  <si>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</si>
  <si>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</si>
  <si>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</si>
  <si>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</si>
  <si>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</si>
  <si>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</si>
  <si>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</si>
  <si>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</si>
  <si>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</si>
  <si>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</si>
  <si>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</si>
  <si>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</si>
  <si>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</si>
  <si>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</si>
  <si>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</si>
  <si>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</si>
  <si>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</si>
  <si>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</si>
  <si>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</si>
  <si>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</si>
  <si>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</si>
  <si>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</si>
  <si>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</si>
  <si>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</si>
  <si>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</si>
  <si>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</si>
  <si>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</si>
  <si>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</si>
  <si>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</si>
  <si>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</si>
  <si>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</si>
  <si>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</si>
  <si>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</si>
  <si>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</si>
  <si>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</si>
  <si>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</si>
  <si>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</si>
  <si>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</si>
  <si>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</si>
  <si>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</si>
  <si>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</si>
  <si>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</si>
  <si>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</si>
  <si>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</si>
  <si>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</si>
  <si>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</si>
  <si>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</si>
  <si>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</si>
  <si>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</si>
  <si>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</si>
  <si>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</si>
  <si>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</si>
  <si>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</si>
  <si>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</si>
  <si>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</si>
  <si>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</si>
  <si>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</si>
  <si>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</si>
  <si>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</si>
  <si>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</si>
  <si>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</si>
  <si>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</si>
  <si>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</si>
  <si>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</si>
  <si>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</si>
  <si>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</si>
  <si>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</si>
  <si>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</si>
  <si>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</si>
  <si>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</si>
  <si>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</si>
  <si>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</si>
  <si>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</si>
  <si>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</si>
  <si>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</si>
  <si>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</si>
  <si>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</si>
  <si>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</si>
  <si>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</si>
  <si>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</si>
  <si>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</si>
  <si>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</si>
  <si>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</si>
  <si>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</si>
  <si>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</si>
  <si>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</si>
  <si>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</si>
  <si>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</si>
  <si>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</si>
  <si>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</si>
  <si>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</si>
  <si>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</si>
  <si>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</si>
  <si>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</si>
  <si>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</si>
  <si>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</si>
  <si>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</si>
  <si>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</si>
  <si>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</si>
  <si>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</si>
  <si>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</si>
  <si>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</si>
  <si>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</si>
  <si>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</si>
  <si>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</si>
  <si>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</si>
  <si>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</si>
  <si>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</si>
  <si>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</si>
  <si>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</si>
  <si>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</si>
  <si>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</si>
  <si>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</si>
  <si>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</si>
  <si>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</si>
  <si>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</si>
  <si>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</si>
  <si>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</si>
  <si>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</si>
  <si>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</si>
  <si>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</si>
  <si>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</si>
  <si>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</si>
  <si>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</si>
  <si>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</si>
  <si>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</si>
  <si>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</si>
  <si>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</si>
  <si>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</si>
  <si>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</si>
  <si>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</si>
  <si>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</si>
  <si>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</si>
  <si>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</si>
  <si>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</si>
  <si>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</si>
  <si>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</si>
  <si>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</si>
  <si>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</si>
  <si>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</si>
  <si>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</si>
  <si>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</si>
  <si>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</si>
  <si>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</si>
  <si>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</si>
  <si>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</si>
  <si>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</si>
  <si>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</si>
  <si>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</si>
  <si>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</si>
  <si>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</si>
  <si>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</si>
  <si>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</si>
  <si>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</si>
  <si>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</si>
  <si>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</si>
  <si>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</si>
  <si>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</si>
  <si>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</si>
  <si>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</si>
  <si>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</si>
  <si>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</si>
  <si>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</si>
  <si>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</si>
  <si>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</si>
  <si>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</si>
  <si>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</si>
  <si>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</si>
  <si>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</si>
  <si>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</si>
  <si>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</si>
  <si>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</si>
  <si>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</si>
  <si>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</si>
  <si>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</si>
  <si>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</si>
  <si>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</si>
  <si>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</si>
  <si>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</si>
  <si>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</si>
  <si>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</si>
  <si>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</si>
  <si>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</si>
  <si>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</si>
  <si>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</si>
  <si>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</si>
  <si>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</si>
  <si>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</si>
  <si>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</si>
  <si>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</si>
  <si>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</si>
  <si>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</si>
  <si>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</si>
  <si>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</si>
  <si>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</si>
  <si>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</si>
  <si>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</si>
  <si>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</si>
  <si>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</si>
  <si>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</si>
  <si>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</si>
  <si>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</si>
  <si>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</si>
  <si>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</si>
  <si>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</si>
  <si>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</si>
  <si>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</si>
  <si>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</si>
  <si>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</si>
  <si>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</si>
  <si>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</si>
  <si>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</si>
  <si>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</si>
  <si>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</si>
  <si>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</si>
  <si>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</si>
  <si>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</si>
  <si>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</si>
  <si>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</si>
  <si>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</si>
  <si>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</si>
  <si>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</si>
  <si>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</si>
  <si>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</si>
  <si>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</si>
  <si>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</si>
  <si>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</si>
  <si>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</si>
  <si>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</si>
  <si>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</si>
  <si>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</si>
  <si>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</si>
  <si>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</si>
  <si>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</si>
  <si>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</si>
  <si>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</si>
  <si>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</si>
  <si>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</si>
  <si>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</si>
  <si>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</si>
  <si>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</si>
  <si>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</si>
  <si>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</si>
  <si>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</si>
  <si>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</si>
  <si>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</si>
  <si>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</si>
  <si>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</si>
  <si>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</si>
  <si>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</si>
  <si>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</si>
  <si>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</si>
  <si>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</si>
  <si>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</si>
  <si>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</si>
  <si>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</si>
  <si>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</si>
  <si>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</si>
  <si>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</si>
  <si>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</si>
  <si>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</si>
  <si>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</si>
  <si>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</si>
  <si>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</si>
  <si>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</si>
  <si>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</si>
  <si>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</si>
  <si>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</si>
  <si>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</si>
  <si>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</si>
  <si>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</si>
  <si>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</si>
  <si>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</si>
  <si>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</si>
  <si>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</si>
  <si>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</si>
  <si>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</si>
  <si>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</si>
  <si>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</si>
  <si>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</si>
  <si>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</si>
  <si>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</si>
  <si>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</si>
  <si>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</si>
  <si>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</si>
  <si>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</si>
  <si>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</si>
  <si>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</si>
  <si>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</si>
  <si>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</si>
  <si>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</si>
  <si>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</si>
  <si>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</si>
  <si>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</si>
  <si>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</si>
  <si>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</si>
  <si>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</si>
  <si>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</si>
  <si>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</si>
  <si>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</si>
  <si>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</si>
  <si>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</si>
  <si>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</si>
  <si>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</si>
  <si>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</si>
  <si>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</si>
  <si>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</si>
  <si>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</si>
  <si>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</si>
  <si>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</si>
  <si>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</si>
  <si>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</si>
  <si>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</si>
  <si>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</si>
  <si>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</si>
  <si>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</si>
  <si>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</si>
  <si>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</si>
  <si>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</si>
  <si>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</si>
  <si>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</si>
  <si>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</si>
  <si>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</si>
  <si>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</si>
  <si>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</si>
  <si>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</si>
  <si>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</si>
  <si>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</si>
  <si>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</si>
  <si>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</si>
  <si>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</si>
  <si>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</si>
  <si>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</si>
  <si>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</si>
  <si>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</si>
  <si>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</si>
  <si>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</si>
  <si>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</si>
  <si>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</si>
  <si>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</si>
  <si>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</si>
  <si>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</si>
  <si>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</si>
  <si>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</si>
  <si>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</si>
  <si>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</si>
  <si>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</si>
  <si>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</si>
  <si>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</si>
  <si>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</si>
  <si>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</si>
  <si>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</si>
  <si>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</si>
  <si>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</si>
  <si>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</si>
  <si>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</si>
  <si>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</si>
  <si>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</si>
  <si>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</si>
  <si>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</si>
  <si>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</si>
  <si>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</si>
  <si>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</si>
  <si>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</si>
  <si>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</si>
  <si>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</si>
  <si>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</si>
  <si>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</si>
  <si>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</si>
  <si>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</si>
  <si>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</si>
  <si>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</si>
  <si>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</si>
  <si>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</si>
  <si>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</si>
  <si>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</si>
  <si>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</si>
  <si>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</si>
  <si>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</si>
  <si>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</si>
  <si>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</si>
  <si>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</si>
  <si>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</si>
  <si>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</si>
  <si>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</si>
  <si>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</si>
  <si>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</si>
  <si>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</si>
  <si>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</si>
  <si>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</si>
  <si>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</si>
  <si>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</si>
  <si>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</si>
  <si>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</si>
  <si>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</si>
  <si>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</si>
  <si>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</si>
  <si>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</si>
  <si>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</si>
  <si>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</si>
  <si>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</si>
  <si>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</si>
  <si>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</si>
  <si>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</si>
  <si>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</si>
  <si>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</si>
  <si>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</si>
  <si>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</si>
  <si>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</si>
  <si>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</si>
  <si>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</si>
  <si>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</si>
  <si>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</si>
  <si>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</si>
  <si>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</si>
  <si>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</si>
  <si>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</si>
  <si>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</si>
  <si>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</si>
  <si>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</si>
  <si>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</si>
  <si>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</si>
  <si>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</si>
  <si>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</si>
  <si>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</si>
  <si>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</si>
  <si>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</si>
  <si>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</si>
  <si>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</si>
  <si>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</si>
  <si>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</si>
  <si>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</si>
  <si>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</si>
  <si>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</si>
  <si>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</si>
  <si>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</si>
  <si>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</si>
  <si>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</si>
  <si>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</si>
  <si>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</si>
  <si>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</si>
  <si>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</si>
  <si>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</si>
  <si>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</si>
  <si>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</si>
  <si>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</si>
  <si>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</si>
  <si>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</si>
  <si>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</si>
  <si>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</si>
  <si>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</si>
  <si>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</si>
  <si>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</si>
  <si>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</si>
  <si>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</si>
  <si>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</si>
  <si>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</si>
  <si>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</si>
  <si>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</si>
  <si>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</si>
  <si>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</si>
  <si>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</si>
  <si>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</si>
  <si>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</si>
  <si>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</si>
  <si>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</si>
  <si>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</si>
  <si>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</si>
  <si>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</si>
  <si>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</si>
  <si>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</si>
  <si>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</si>
  <si>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</si>
  <si>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</si>
  <si>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</si>
  <si>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</si>
  <si>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</si>
  <si>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</si>
  <si>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</si>
  <si>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</si>
  <si>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</si>
  <si>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</si>
  <si>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</si>
  <si>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</si>
  <si>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</si>
  <si>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</si>
  <si>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</si>
  <si>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</si>
  <si>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</si>
  <si>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</si>
  <si>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</si>
  <si>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</si>
  <si>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</si>
  <si>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</si>
  <si>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</si>
  <si>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</si>
  <si>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</si>
  <si>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</si>
  <si>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</si>
  <si>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</si>
  <si>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</si>
  <si>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</si>
  <si>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</si>
  <si>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</si>
  <si>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</si>
  <si>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</si>
  <si>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</si>
  <si>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</si>
  <si>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</si>
  <si>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</si>
  <si>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</si>
  <si>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</si>
  <si>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</si>
  <si>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</si>
  <si>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</si>
  <si>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</si>
  <si>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</si>
  <si>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</si>
  <si>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</si>
  <si>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</si>
  <si>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</si>
  <si>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</si>
  <si>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</si>
  <si>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</si>
  <si>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</si>
  <si>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</si>
  <si>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</si>
  <si>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</si>
  <si>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</si>
  <si>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</si>
  <si>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</si>
  <si>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</si>
  <si>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</si>
  <si>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</si>
  <si>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</si>
  <si>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</si>
  <si>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</si>
  <si>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</si>
  <si>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</si>
  <si>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</si>
  <si>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</si>
  <si>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</si>
  <si>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</si>
  <si>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</si>
  <si>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</si>
  <si>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</si>
  <si>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</si>
  <si>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</si>
  <si>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</si>
  <si>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</si>
  <si>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</si>
  <si>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</si>
  <si>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</si>
  <si>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</si>
  <si>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</si>
  <si>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</si>
  <si>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</si>
  <si>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</si>
  <si>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</si>
  <si>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</si>
  <si>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</si>
  <si>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</si>
  <si>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</si>
  <si>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</si>
  <si>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</si>
  <si>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</si>
  <si>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</si>
  <si>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</si>
  <si>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</si>
  <si>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</si>
  <si>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</si>
  <si>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</si>
  <si>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</si>
  <si>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</si>
  <si>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</si>
  <si>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</si>
  <si>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</si>
  <si>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</si>
  <si>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</si>
  <si>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</si>
  <si>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</si>
  <si>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</si>
  <si>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</si>
  <si>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</si>
  <si>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</si>
  <si>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</si>
  <si>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</si>
  <si>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</si>
  <si>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</si>
  <si>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</si>
  <si>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</si>
  <si>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</si>
  <si>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</si>
  <si>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</si>
  <si>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</si>
  <si>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</si>
  <si>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</si>
  <si>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</si>
  <si>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</si>
  <si>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</si>
  <si>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</si>
  <si>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</si>
  <si>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</si>
  <si>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</si>
  <si>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</si>
  <si>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</si>
  <si>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</si>
  <si>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</si>
  <si>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</si>
  <si>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</si>
  <si>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</si>
  <si>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</si>
  <si>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</si>
  <si>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</si>
  <si>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</si>
  <si>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</si>
  <si>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</si>
  <si>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</si>
  <si>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</si>
  <si>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</si>
  <si>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</si>
  <si>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</si>
  <si>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</si>
  <si>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</si>
  <si>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</si>
  <si>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</si>
  <si>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</si>
  <si>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</si>
  <si>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</si>
  <si>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</si>
  <si>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</si>
  <si>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</si>
  <si>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</si>
  <si>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</si>
  <si>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</si>
  <si>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</si>
  <si>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</si>
  <si>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</si>
  <si>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</si>
  <si>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</si>
  <si>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</si>
  <si>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</si>
  <si>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</si>
  <si>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</si>
  <si>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</si>
  <si>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</si>
  <si>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</si>
  <si>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</si>
  <si>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</si>
  <si>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</si>
  <si>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</si>
  <si>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</si>
  <si>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</si>
  <si>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</si>
  <si>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</si>
  <si>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</si>
  <si>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</si>
  <si>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</si>
  <si>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</si>
  <si>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</si>
  <si>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</si>
  <si>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</si>
  <si>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</si>
  <si>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</si>
  <si>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</si>
  <si>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</si>
  <si>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</si>
  <si>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</si>
  <si>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</si>
  <si>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</si>
  <si>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</si>
  <si>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</si>
  <si>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</si>
  <si>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</si>
  <si>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</si>
  <si>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</si>
  <si>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</si>
  <si>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</si>
  <si>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</si>
  <si>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</si>
  <si>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</si>
  <si>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</si>
  <si>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</si>
  <si>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</si>
  <si>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</si>
  <si>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</si>
  <si>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</si>
  <si>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</si>
  <si>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</si>
  <si>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</si>
  <si>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</si>
  <si>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</si>
  <si>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</si>
  <si>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</si>
  <si>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</si>
  <si>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</si>
  <si>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</si>
  <si>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</si>
  <si>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</si>
  <si>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</si>
  <si>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</si>
  <si>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</si>
  <si>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</si>
  <si>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</si>
  <si>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</si>
  <si>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</si>
  <si>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</si>
  <si>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</si>
  <si>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</si>
  <si>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</si>
  <si>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</si>
  <si>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</si>
  <si>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</si>
  <si>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</si>
  <si>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</si>
  <si>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</si>
  <si>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</si>
  <si>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</si>
  <si>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</si>
  <si>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</si>
  <si>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</si>
  <si>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</si>
  <si>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</si>
  <si>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</si>
  <si>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</si>
  <si>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</si>
  <si>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</si>
  <si>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</si>
  <si>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</si>
  <si>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</si>
  <si>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</si>
  <si>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</si>
  <si>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</si>
  <si>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</si>
  <si>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</si>
  <si>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</si>
  <si>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</si>
  <si>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</si>
  <si>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</si>
  <si>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</si>
  <si>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</si>
  <si>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</si>
  <si>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</si>
  <si>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</si>
  <si>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</si>
  <si>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</si>
  <si>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</si>
  <si>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</si>
  <si>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</si>
  <si>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</si>
  <si>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</si>
  <si>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</si>
  <si>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</si>
  <si>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</si>
  <si>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</si>
  <si>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</si>
  <si>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</si>
  <si>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</si>
  <si>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</si>
  <si>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</si>
  <si>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</si>
  <si>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</si>
  <si>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</si>
  <si>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</si>
  <si>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</si>
  <si>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</si>
  <si>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</si>
  <si>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</si>
  <si>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</si>
  <si>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</si>
  <si>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</si>
  <si>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</si>
  <si>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</si>
  <si>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</si>
  <si>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</si>
  <si>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</si>
  <si>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</si>
  <si>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</si>
  <si>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</si>
  <si>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</si>
  <si>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</si>
  <si>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</si>
  <si>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</si>
  <si>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</si>
  <si>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</si>
  <si>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</si>
  <si>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</si>
  <si>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</si>
  <si>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</si>
  <si>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</si>
  <si>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</si>
  <si>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</si>
  <si>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</si>
  <si>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</si>
  <si>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</si>
  <si>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</si>
  <si>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</si>
  <si>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</si>
  <si>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</si>
  <si>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</si>
  <si>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</si>
  <si>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</si>
  <si>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</si>
  <si>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</si>
  <si>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</si>
  <si>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</si>
  <si>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</si>
  <si>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</si>
  <si>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</si>
  <si>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</si>
  <si>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</si>
  <si>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</si>
  <si>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</si>
  <si>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</si>
  <si>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</si>
  <si>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</si>
  <si>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</si>
  <si>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</si>
  <si>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</si>
  <si>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</si>
  <si>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</si>
  <si>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</si>
  <si>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</si>
  <si>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</si>
  <si>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</si>
  <si>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</si>
  <si>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</si>
  <si>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</si>
  <si>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</si>
  <si>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</si>
  <si>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</si>
  <si>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</si>
  <si>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</si>
  <si>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</si>
  <si>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</si>
  <si>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</si>
  <si>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</si>
  <si>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</si>
  <si>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</si>
  <si>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</si>
  <si>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</si>
  <si>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</si>
  <si>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</si>
  <si>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</si>
  <si>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</si>
  <si>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</si>
  <si>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</si>
  <si>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</si>
  <si>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</si>
  <si>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</si>
  <si>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</si>
  <si>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</si>
  <si>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</si>
  <si>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</si>
  <si>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</si>
  <si>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</si>
  <si>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</si>
  <si>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</si>
  <si>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</si>
  <si>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</si>
  <si>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</si>
  <si>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</si>
  <si>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</si>
  <si>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</si>
  <si>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</si>
  <si>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</si>
  <si>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</si>
  <si>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</si>
  <si>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</si>
  <si>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</si>
  <si>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</si>
  <si>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</si>
  <si>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</si>
  <si>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</si>
  <si>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</si>
  <si>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</si>
  <si>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</si>
  <si>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</si>
  <si>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</si>
  <si>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</si>
  <si>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</si>
  <si>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</si>
  <si>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</si>
  <si>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</si>
  <si>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</si>
  <si>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</si>
  <si>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</si>
  <si>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</si>
  <si>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</si>
  <si>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</si>
  <si>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</si>
  <si>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</si>
  <si>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</si>
  <si>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</si>
  <si>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</si>
  <si>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</si>
  <si>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</si>
  <si>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</si>
  <si>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</si>
  <si>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</si>
  <si>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</si>
  <si>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</si>
  <si>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</si>
  <si>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</si>
  <si>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</si>
  <si>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</si>
  <si>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</si>
  <si>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</si>
  <si>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</si>
  <si>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</si>
  <si>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</si>
  <si>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</si>
  <si>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</si>
  <si>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</si>
  <si>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</si>
  <si>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</si>
  <si>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</si>
  <si>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</si>
  <si>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</si>
  <si>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</si>
  <si>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</si>
  <si>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</si>
  <si>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</si>
  <si>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</si>
  <si>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</si>
  <si>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</si>
  <si>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</si>
  <si>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</si>
  <si>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</si>
  <si>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</si>
  <si>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</si>
  <si>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</si>
  <si>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</si>
  <si>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</si>
  <si>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</si>
  <si>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</si>
  <si>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</si>
  <si>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</si>
  <si>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</si>
  <si>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</si>
  <si>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</si>
  <si>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</si>
  <si>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</si>
  <si>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</si>
  <si>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</si>
  <si>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</si>
  <si>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</si>
  <si>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</si>
  <si>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</si>
  <si>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</si>
  <si>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</si>
  <si>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</si>
  <si>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</si>
  <si>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</si>
  <si>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</si>
  <si>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</si>
  <si>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</si>
  <si>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</si>
  <si>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</si>
  <si>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</si>
  <si>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</si>
  <si>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</si>
  <si>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</si>
  <si>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</si>
  <si>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</si>
  <si>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</si>
  <si>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</si>
  <si>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</si>
  <si>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</si>
  <si>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</si>
  <si>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</si>
  <si>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</si>
  <si>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</si>
  <si>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</si>
  <si>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</si>
  <si>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</si>
  <si>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</si>
  <si>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</si>
  <si>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</si>
  <si>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</si>
  <si>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</si>
  <si>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</si>
  <si>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</si>
  <si>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</si>
  <si>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</si>
  <si>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</si>
  <si>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</si>
  <si>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</si>
  <si>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</si>
  <si>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</si>
  <si>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</si>
  <si>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</si>
  <si>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</si>
  <si>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</si>
  <si>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</si>
  <si>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</si>
  <si>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</si>
  <si>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</si>
  <si>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</si>
  <si>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</si>
  <si>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</si>
  <si>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</si>
  <si>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</si>
  <si>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</si>
  <si>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</si>
  <si>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</si>
  <si>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</si>
  <si>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</si>
  <si>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</si>
  <si>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</si>
  <si>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</si>
  <si>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</si>
  <si>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</si>
  <si>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</si>
  <si>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</si>
  <si>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</si>
  <si>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</si>
  <si>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</si>
  <si>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</si>
  <si>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</si>
  <si>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</si>
  <si>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</si>
  <si>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</si>
  <si>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</si>
  <si>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</si>
  <si>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</si>
  <si>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</si>
  <si>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</si>
  <si>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</si>
  <si>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</si>
  <si>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</si>
  <si>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</si>
  <si>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</si>
  <si>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</si>
  <si>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</si>
  <si>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</si>
  <si>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</si>
  <si>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</si>
  <si>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</si>
  <si>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</si>
  <si>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</si>
  <si>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</si>
  <si>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</si>
  <si>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</si>
  <si>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</si>
  <si>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</si>
  <si>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</si>
  <si>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</si>
  <si>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</si>
  <si>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</si>
  <si>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</si>
  <si>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</si>
  <si>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</si>
  <si>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</si>
  <si>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</si>
  <si>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</si>
  <si>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</si>
  <si>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</si>
  <si>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</si>
  <si>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</si>
  <si>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</si>
  <si>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</si>
  <si>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</si>
  <si>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</si>
  <si>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</si>
  <si>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</si>
  <si>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</si>
  <si>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</si>
  <si>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</si>
  <si>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</si>
  <si>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</si>
  <si>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</si>
  <si>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</si>
  <si>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</si>
  <si>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</si>
  <si>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</si>
  <si>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</si>
  <si>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</si>
  <si>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</si>
  <si>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</si>
  <si>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</si>
  <si>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</si>
  <si>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</si>
  <si>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</si>
  <si>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</si>
  <si>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</si>
  <si>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</si>
  <si>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</si>
  <si>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</si>
  <si>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</si>
  <si>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</si>
  <si>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</si>
  <si>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</si>
  <si>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</si>
  <si>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</si>
  <si>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</si>
  <si>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</si>
  <si>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</si>
  <si>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</si>
  <si>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</si>
  <si>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</si>
  <si>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</si>
  <si>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</si>
  <si>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</si>
  <si>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</si>
  <si>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</si>
  <si>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</si>
  <si>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</si>
  <si>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</si>
  <si>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</si>
  <si>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</si>
  <si>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</si>
  <si>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</si>
  <si>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</si>
  <si>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</si>
  <si>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</si>
  <si>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</si>
  <si>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</si>
  <si>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</si>
  <si>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</si>
  <si>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</si>
  <si>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</si>
  <si>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</si>
  <si>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</si>
  <si>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</si>
  <si>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</si>
  <si>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</si>
  <si>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</si>
  <si>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</si>
  <si>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</si>
  <si>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</si>
  <si>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</si>
  <si>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</si>
  <si>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</si>
  <si>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</si>
  <si>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</si>
  <si>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</si>
  <si>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</si>
  <si>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</si>
  <si>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</si>
  <si>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</si>
  <si>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</si>
  <si>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</si>
  <si>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</si>
  <si>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</si>
  <si>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</si>
  <si>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</si>
  <si>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</si>
  <si>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</si>
  <si>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</si>
  <si>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</si>
  <si>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</si>
  <si>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</si>
  <si>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</si>
  <si>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</si>
  <si>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</si>
  <si>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</si>
  <si>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</si>
  <si>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</si>
  <si>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</si>
  <si>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</si>
  <si>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</si>
  <si>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</si>
  <si>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</si>
  <si>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</si>
  <si>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</si>
  <si>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</si>
  <si>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</si>
  <si>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</si>
  <si>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</si>
  <si>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</si>
  <si>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</si>
  <si>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</si>
  <si>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</si>
  <si>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</si>
  <si>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</si>
  <si>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</si>
  <si>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</si>
  <si>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</si>
  <si>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</si>
  <si>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</si>
  <si>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</si>
  <si>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</si>
  <si>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</si>
  <si>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</si>
  <si>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</si>
  <si>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</si>
  <si>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</si>
  <si>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</si>
  <si>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</si>
  <si>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</si>
  <si>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</si>
  <si>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</si>
  <si>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</si>
  <si>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</si>
  <si>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</si>
  <si>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</si>
  <si>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</si>
  <si>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</si>
  <si>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</si>
  <si>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</si>
  <si>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</si>
  <si>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</si>
  <si>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</si>
  <si>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</si>
  <si>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</si>
  <si>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</si>
  <si>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</si>
  <si>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</si>
  <si>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</si>
  <si>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</si>
  <si>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</si>
  <si>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</si>
  <si>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</si>
  <si>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</si>
  <si>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</si>
  <si>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</si>
  <si>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</si>
  <si>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</si>
  <si>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</si>
  <si>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</si>
  <si>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</si>
  <si>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</si>
  <si>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</si>
  <si>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</si>
  <si>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</si>
  <si>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</si>
  <si>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</si>
  <si>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</si>
  <si>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</si>
  <si>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</si>
  <si>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</si>
  <si>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</si>
  <si>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</si>
  <si>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</si>
  <si>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</si>
  <si>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</si>
  <si>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</si>
  <si>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</si>
  <si>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</si>
  <si>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</si>
  <si>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</si>
  <si>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</si>
  <si>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</si>
  <si>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</si>
  <si>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</si>
  <si>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</si>
  <si>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</si>
  <si>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</si>
  <si>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</si>
  <si>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</si>
  <si>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</si>
  <si>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</si>
  <si>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</si>
  <si>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</si>
  <si>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</si>
  <si>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</si>
  <si>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</si>
  <si>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</si>
  <si>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</si>
  <si>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</si>
  <si>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</si>
  <si>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</si>
  <si>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</si>
  <si>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</si>
  <si>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</si>
  <si>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</si>
  <si>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</si>
  <si>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</si>
  <si>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</si>
  <si>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</si>
  <si>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</si>
  <si>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</si>
  <si>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</si>
  <si>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</si>
  <si>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</si>
  <si>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</si>
  <si>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</si>
  <si>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</si>
  <si>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</si>
  <si>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</si>
  <si>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</si>
  <si>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</si>
  <si>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</si>
  <si>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</si>
  <si>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</si>
  <si>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</si>
  <si>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</si>
  <si>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</si>
  <si>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</si>
  <si>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</si>
  <si>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</si>
  <si>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</si>
  <si>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</si>
  <si>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</si>
  <si>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</si>
  <si>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</si>
  <si>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</si>
  <si>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</si>
  <si>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</si>
  <si>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</si>
  <si>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</si>
  <si>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</si>
  <si>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</si>
  <si>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</si>
  <si>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</si>
  <si>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</si>
  <si>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</si>
  <si>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</si>
  <si>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</si>
  <si>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</si>
  <si>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</si>
  <si>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</si>
  <si>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</si>
  <si>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</si>
  <si>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</si>
  <si>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</si>
  <si>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</si>
  <si>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</si>
  <si>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</si>
  <si>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</si>
  <si>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</si>
  <si>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</si>
  <si>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</si>
  <si>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</si>
  <si>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</si>
  <si>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</si>
  <si>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</si>
  <si>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</si>
  <si>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</si>
  <si>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</si>
  <si>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</si>
  <si>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</si>
  <si>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</si>
  <si>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</si>
  <si>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</si>
  <si>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</si>
  <si>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</si>
  <si>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</si>
  <si>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</si>
  <si>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</si>
  <si>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</si>
  <si>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</si>
  <si>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</si>
  <si>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</si>
  <si>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</si>
  <si>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</si>
  <si>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</si>
  <si>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</si>
  <si>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</si>
  <si>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</si>
  <si>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</si>
  <si>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</si>
  <si>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</si>
  <si>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</si>
  <si>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</si>
  <si>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</si>
  <si>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</si>
  <si>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</si>
  <si>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</si>
  <si>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</si>
  <si>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</si>
  <si>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</si>
  <si>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</si>
  <si>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</si>
  <si>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</si>
  <si>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</si>
  <si>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</si>
  <si>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</si>
  <si>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</si>
  <si>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</si>
  <si>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</si>
  <si>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</si>
  <si>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</si>
  <si>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</si>
  <si>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</si>
  <si>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</si>
  <si>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</si>
  <si>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</si>
  <si>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</si>
  <si>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</si>
  <si>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</si>
  <si>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</si>
  <si>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</si>
  <si>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</si>
  <si>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</si>
  <si>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</si>
  <si>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</si>
  <si>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</si>
  <si>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</si>
  <si>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</si>
  <si>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</si>
  <si>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</si>
  <si>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</si>
  <si>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</si>
  <si>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</si>
  <si>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</si>
  <si>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</si>
  <si>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</si>
  <si>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</si>
  <si>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</si>
  <si>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</si>
  <si>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</si>
  <si>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</si>
  <si>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</si>
  <si>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</si>
  <si>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</si>
  <si>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</si>
  <si>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</si>
  <si>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</si>
  <si>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</si>
  <si>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</si>
  <si>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</si>
  <si>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</si>
  <si>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</si>
  <si>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</si>
  <si>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</si>
  <si>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</si>
  <si>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</si>
  <si>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</si>
  <si>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</si>
  <si>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</si>
  <si>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</si>
  <si>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</si>
  <si>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</si>
  <si>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</si>
  <si>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</si>
  <si>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</si>
  <si>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</si>
  <si>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</si>
  <si>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</si>
  <si>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</si>
  <si>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</si>
  <si>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</si>
  <si>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</si>
  <si>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</si>
  <si>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</si>
  <si>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</si>
  <si>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</si>
  <si>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</si>
  <si>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</si>
  <si>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</si>
  <si>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</si>
  <si>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</si>
  <si>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</si>
  <si>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</si>
  <si>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</si>
  <si>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</si>
  <si>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</si>
  <si>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</si>
  <si>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</si>
  <si>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</si>
  <si>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</si>
  <si>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</si>
  <si>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</si>
  <si>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</si>
  <si>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</si>
  <si>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</si>
  <si>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</si>
  <si>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</si>
  <si>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</si>
  <si>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</si>
  <si>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</si>
  <si>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</si>
  <si>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</si>
  <si>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</si>
  <si>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</si>
  <si>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</si>
  <si>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</si>
  <si>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</si>
  <si>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</si>
  <si>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</si>
  <si>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</si>
  <si>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</si>
  <si>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</si>
  <si>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</si>
  <si>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</si>
  <si>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</si>
  <si>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</si>
  <si>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</si>
  <si>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</si>
  <si>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</si>
  <si>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</si>
  <si>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</si>
  <si>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</si>
  <si>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</si>
  <si>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</si>
  <si>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</si>
  <si>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</si>
  <si>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</si>
  <si>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</si>
  <si>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</si>
  <si>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</si>
  <si>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</si>
  <si>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</si>
  <si>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</si>
  <si>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</si>
  <si>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</si>
  <si>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</si>
  <si>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</si>
  <si>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</si>
  <si>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</si>
  <si>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</si>
  <si>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</si>
  <si>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</si>
  <si>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</si>
  <si>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</si>
  <si>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</si>
  <si>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</si>
  <si>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</si>
  <si>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</si>
  <si>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</si>
  <si>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</si>
  <si>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</si>
  <si>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</si>
  <si>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</si>
  <si>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</si>
  <si>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</si>
  <si>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</si>
  <si>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</si>
  <si>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</si>
  <si>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</si>
  <si>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</si>
  <si>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</si>
  <si>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</si>
  <si>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</si>
  <si>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</si>
  <si>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</si>
  <si>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</si>
  <si>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</si>
  <si>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</si>
  <si>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</si>
  <si>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</si>
  <si>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</si>
  <si>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</si>
  <si>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</si>
  <si>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</si>
  <si>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</si>
  <si>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</si>
  <si>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</si>
  <si>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</si>
  <si>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</si>
  <si>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</si>
  <si>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</si>
  <si>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</si>
  <si>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</si>
  <si>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</si>
  <si>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</si>
  <si>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</si>
  <si>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</si>
  <si>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</si>
  <si>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</si>
  <si>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</si>
  <si>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</si>
  <si>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</si>
  <si>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</si>
  <si>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</si>
  <si>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</si>
  <si>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</si>
  <si>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</si>
  <si>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</si>
  <si>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</si>
  <si>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</si>
  <si>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</si>
  <si>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</si>
  <si>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</si>
  <si>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</si>
  <si>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</si>
  <si>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</si>
  <si>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</si>
  <si>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</si>
  <si>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</si>
  <si>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</si>
  <si>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</si>
  <si>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</si>
  <si>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</si>
  <si>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</si>
  <si>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</si>
  <si>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</si>
  <si>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</si>
  <si>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</si>
  <si>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</si>
  <si>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</si>
  <si>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</si>
  <si>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</si>
  <si>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</si>
  <si>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</si>
  <si>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</si>
  <si>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</si>
  <si>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</si>
  <si>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</si>
  <si>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</si>
  <si>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</si>
  <si>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</si>
  <si>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</si>
  <si>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</si>
  <si>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</si>
  <si>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</si>
  <si>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</si>
  <si>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</si>
  <si>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</si>
  <si>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</si>
  <si>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</si>
  <si>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</si>
  <si>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</si>
  <si>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</si>
  <si>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</si>
  <si>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</si>
  <si>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</si>
  <si>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</si>
  <si>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</si>
  <si>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</si>
  <si>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</si>
  <si>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</si>
  <si>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</si>
  <si>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</si>
  <si>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</si>
  <si>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</si>
  <si>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</si>
  <si>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</si>
  <si>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</si>
  <si>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</si>
  <si>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</si>
  <si>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</si>
  <si>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</si>
  <si>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</si>
  <si>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</si>
  <si>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</si>
  <si>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</si>
  <si>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</si>
  <si>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</si>
  <si>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</si>
  <si>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</si>
  <si>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</si>
  <si>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</si>
  <si>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</si>
  <si>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</si>
  <si>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</si>
  <si>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</si>
  <si>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</si>
  <si>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</si>
  <si>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</si>
  <si>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</si>
  <si>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</si>
  <si>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</si>
  <si>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</si>
  <si>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</si>
  <si>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</si>
  <si>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</si>
  <si>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</si>
  <si>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</si>
  <si>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</si>
  <si>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</si>
  <si>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</si>
  <si>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</si>
  <si>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</si>
  <si>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</si>
  <si>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</si>
  <si>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</si>
  <si>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</si>
  <si>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</si>
  <si>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</si>
  <si>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</si>
  <si>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</si>
  <si>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</si>
  <si>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</si>
  <si>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</si>
  <si>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</si>
  <si>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</si>
  <si>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</si>
  <si>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</si>
  <si>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</si>
  <si>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</si>
  <si>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</si>
  <si>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</si>
  <si>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</si>
  <si>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</si>
  <si>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</si>
  <si>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</si>
  <si>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</si>
  <si>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</si>
  <si>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</si>
  <si>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</si>
  <si>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</si>
  <si>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</si>
  <si>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</si>
  <si>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</si>
  <si>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</si>
  <si>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</si>
  <si>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</si>
  <si>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</si>
  <si>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</si>
  <si>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</si>
  <si>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</si>
  <si>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</si>
  <si>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</si>
  <si>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</si>
  <si>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</si>
  <si>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</si>
  <si>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</si>
  <si>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</si>
  <si>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</si>
  <si>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</si>
  <si>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</si>
  <si>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</si>
  <si>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</si>
  <si>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</si>
  <si>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</si>
  <si>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</si>
  <si>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</si>
  <si>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</si>
  <si>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</si>
  <si>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</si>
  <si>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</si>
  <si>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</si>
  <si>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</si>
  <si>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</si>
  <si>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</si>
  <si>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</si>
  <si>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</si>
  <si>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</si>
  <si>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</si>
  <si>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</si>
  <si>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</si>
  <si>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</si>
  <si>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</si>
  <si>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</si>
  <si>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</si>
  <si>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</si>
  <si>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</si>
  <si>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</si>
  <si>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</si>
  <si>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</si>
  <si>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</si>
  <si>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</si>
  <si>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</si>
  <si>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</si>
  <si>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</si>
  <si>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</si>
  <si>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</si>
  <si>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</si>
  <si>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</si>
  <si>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</si>
  <si>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</si>
  <si>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</si>
  <si>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</si>
  <si>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</si>
  <si>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</si>
  <si>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</si>
  <si>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</si>
  <si>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</si>
  <si>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</si>
  <si>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</si>
  <si>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</si>
  <si>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</si>
  <si>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</si>
  <si>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</si>
  <si>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</si>
  <si>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</si>
  <si>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</si>
  <si>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</si>
  <si>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</si>
  <si>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</si>
  <si>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</si>
  <si>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</si>
  <si>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</si>
  <si>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</si>
  <si>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</si>
  <si>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</si>
  <si>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</si>
  <si>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</si>
  <si>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</si>
  <si>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</si>
  <si>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</si>
  <si>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</si>
  <si>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</si>
  <si>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</si>
  <si>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</si>
  <si>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</si>
  <si>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</si>
  <si>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</si>
  <si>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</si>
  <si>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</si>
  <si>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</si>
  <si>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</si>
  <si>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</si>
  <si>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</si>
  <si>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</si>
  <si>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</si>
  <si>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</si>
  <si>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</si>
  <si>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</si>
  <si>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</si>
  <si>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</si>
  <si>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</si>
  <si>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</si>
  <si>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</si>
  <si>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</si>
  <si>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</si>
  <si>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</si>
  <si>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</si>
  <si>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</si>
  <si>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</si>
  <si>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</si>
  <si>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</si>
  <si>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</si>
  <si>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</si>
  <si>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</si>
  <si>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</si>
  <si>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</si>
  <si>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</si>
  <si>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</si>
  <si>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</si>
  <si>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</si>
  <si>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</si>
  <si>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</si>
  <si>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</si>
  <si>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</si>
  <si>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</si>
  <si>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</si>
  <si>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</si>
  <si>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</si>
  <si>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</si>
  <si>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</si>
  <si>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</si>
  <si>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</si>
  <si>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</si>
  <si>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</si>
  <si>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</si>
  <si>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</si>
  <si>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</si>
  <si>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</si>
  <si>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</si>
  <si>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</si>
  <si>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</si>
  <si>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</si>
  <si>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</si>
  <si>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</si>
  <si>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</si>
  <si>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</si>
  <si>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</si>
  <si>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</si>
  <si>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</si>
  <si>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</si>
  <si>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</si>
  <si>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</si>
  <si>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</si>
  <si>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</si>
  <si>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</si>
  <si>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</si>
  <si>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</si>
  <si>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</si>
  <si>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</si>
  <si>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</si>
  <si>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</si>
  <si>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</si>
  <si>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</si>
  <si>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</si>
  <si>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</si>
  <si>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</si>
  <si>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</si>
  <si>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</si>
  <si>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</si>
  <si>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</si>
  <si>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</si>
  <si>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</si>
  <si>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</si>
  <si>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</si>
  <si>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</si>
  <si>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</si>
  <si>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</si>
  <si>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</si>
  <si>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</si>
  <si>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</si>
  <si>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</si>
  <si>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</si>
  <si>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</si>
  <si>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</si>
  <si>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</si>
  <si>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</si>
  <si>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</si>
  <si>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</si>
  <si>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</si>
  <si>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</si>
  <si>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</si>
  <si>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</si>
  <si>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</si>
  <si>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</si>
  <si>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</si>
  <si>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</si>
  <si>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</si>
  <si>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</si>
  <si>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</si>
  <si>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</si>
  <si>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</si>
  <si>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</si>
  <si>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</si>
  <si>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</si>
  <si>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</si>
  <si>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</si>
  <si>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</si>
  <si>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</si>
  <si>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</si>
  <si>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</si>
  <si>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</si>
  <si>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</si>
  <si>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</si>
  <si>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</si>
  <si>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</si>
  <si>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</si>
  <si>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</si>
  <si>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</si>
  <si>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</si>
  <si>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</si>
  <si>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</si>
  <si>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</si>
  <si>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</si>
  <si>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</si>
  <si>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</si>
  <si>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</si>
  <si>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</si>
  <si>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</si>
  <si>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</si>
  <si>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</si>
  <si>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</si>
  <si>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</si>
  <si>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</si>
  <si>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</si>
  <si>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</si>
  <si>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</si>
  <si>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</si>
  <si>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</si>
  <si>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</si>
  <si>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</si>
  <si>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</si>
  <si>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</si>
  <si>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</si>
  <si>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</si>
  <si>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</si>
  <si>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</si>
  <si>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</si>
  <si>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</si>
  <si>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</si>
  <si>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</si>
  <si>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</si>
  <si>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</si>
  <si>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</si>
  <si>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</si>
  <si>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</si>
  <si>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</si>
  <si>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</si>
  <si>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</si>
  <si>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</si>
  <si>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</si>
  <si>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</si>
  <si>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</si>
  <si>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</si>
  <si>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</si>
  <si>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</si>
  <si>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</si>
  <si>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</si>
  <si>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</si>
  <si>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</si>
  <si>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</si>
  <si>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</si>
  <si>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</si>
  <si>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</si>
  <si>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</si>
  <si>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</si>
  <si>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</si>
  <si>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</si>
  <si>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</si>
  <si>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</si>
  <si>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</si>
  <si>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</si>
  <si>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</si>
  <si>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</si>
  <si>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</si>
  <si>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</si>
  <si>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</si>
  <si>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</si>
  <si>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</si>
  <si>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</si>
  <si>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</si>
  <si>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</si>
  <si>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</si>
  <si>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</si>
  <si>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</si>
  <si>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</si>
  <si>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</si>
  <si>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</si>
  <si>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</si>
  <si>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</si>
  <si>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</si>
  <si>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</si>
  <si>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</si>
  <si>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</si>
  <si>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</si>
  <si>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</si>
  <si>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</si>
  <si>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</si>
  <si>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</si>
  <si>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</si>
  <si>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</si>
  <si>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</si>
  <si>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</si>
  <si>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</si>
  <si>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</si>
  <si>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</si>
  <si>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</si>
  <si>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</si>
  <si>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</si>
  <si>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</si>
  <si>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</si>
  <si>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</si>
  <si>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</si>
  <si>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</si>
  <si>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</si>
  <si>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</si>
  <si>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</si>
  <si>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</si>
  <si>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</si>
  <si>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</si>
  <si>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</si>
  <si>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</si>
  <si>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</si>
  <si>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</si>
  <si>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</si>
  <si>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</si>
  <si>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</si>
  <si>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</si>
  <si>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</si>
  <si>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</si>
  <si>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</si>
  <si>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</si>
  <si>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</si>
  <si>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</si>
  <si>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</si>
  <si>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</si>
  <si>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</si>
  <si>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</si>
  <si>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</si>
  <si>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</si>
  <si>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</si>
  <si>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</si>
  <si>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</si>
  <si>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</si>
  <si>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</si>
  <si>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</si>
  <si>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</si>
  <si>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</si>
  <si>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</si>
  <si>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</si>
  <si>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</si>
  <si>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</si>
  <si>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</si>
  <si>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</si>
  <si>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</si>
  <si>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</si>
  <si>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</si>
  <si>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</si>
  <si>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</si>
  <si>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</si>
  <si>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</si>
  <si>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</si>
  <si>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</si>
  <si>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</si>
  <si>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</si>
  <si>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</si>
  <si>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</si>
  <si>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</si>
  <si>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</si>
  <si>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</si>
  <si>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</si>
  <si>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</si>
  <si>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</si>
  <si>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</si>
  <si>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</si>
  <si>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</si>
  <si>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</si>
  <si>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</si>
  <si>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</si>
  <si>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</si>
  <si>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</si>
  <si>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</si>
  <si>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</si>
  <si>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</si>
  <si>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</si>
  <si>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</si>
  <si>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</si>
  <si>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</si>
  <si>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</si>
  <si>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</si>
  <si>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</si>
  <si>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</si>
  <si>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</si>
  <si>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</si>
  <si>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</si>
  <si>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</si>
  <si>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</si>
  <si>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</si>
  <si>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</si>
  <si>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</si>
  <si>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</si>
  <si>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</si>
  <si>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</si>
  <si>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</si>
  <si>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</si>
  <si>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</si>
  <si>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</si>
  <si>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</si>
  <si>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</si>
  <si>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</si>
  <si>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</si>
  <si>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</si>
  <si>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</si>
  <si>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</si>
  <si>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</si>
  <si>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</si>
  <si>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</si>
  <si>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</si>
  <si>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</si>
  <si>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</si>
  <si>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</si>
  <si>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</si>
  <si>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</si>
  <si>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</si>
  <si>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</si>
  <si>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</si>
  <si>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</si>
  <si>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</si>
  <si>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</si>
  <si>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</si>
  <si>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</si>
  <si>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</si>
  <si>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</si>
  <si>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</si>
  <si>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</si>
  <si>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</si>
  <si>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</si>
  <si>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</si>
  <si>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</si>
  <si>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</si>
  <si>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</si>
  <si>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</si>
  <si>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</si>
  <si>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</si>
  <si>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</si>
  <si>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</si>
  <si>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</si>
  <si>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</si>
  <si>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</si>
  <si>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</si>
  <si>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</si>
  <si>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</si>
  <si>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</si>
  <si>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</si>
  <si>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</si>
  <si>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</si>
  <si>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</si>
  <si>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</si>
  <si>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</si>
  <si>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</si>
  <si>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</si>
  <si>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</si>
  <si>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</si>
  <si>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</si>
  <si>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</si>
  <si>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</si>
  <si>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</si>
  <si>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</si>
  <si>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</si>
  <si>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</si>
  <si>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</si>
  <si>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</si>
  <si>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</si>
  <si>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</si>
  <si>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</si>
  <si>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</si>
  <si>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</si>
  <si>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</si>
  <si>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</si>
  <si>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</si>
  <si>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</si>
  <si>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</si>
  <si>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</si>
  <si>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</si>
  <si>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</si>
  <si>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</si>
  <si>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</si>
  <si>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</si>
  <si>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</si>
  <si>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</si>
  <si>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</si>
  <si>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</si>
  <si>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</si>
  <si>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</si>
  <si>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</si>
  <si>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</si>
  <si>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</si>
  <si>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</si>
  <si>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</si>
  <si>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</si>
  <si>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</si>
  <si>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</si>
  <si>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</si>
  <si>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</si>
  <si>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</si>
  <si>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</si>
  <si>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</si>
  <si>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</si>
  <si>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</si>
  <si>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</si>
  <si>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</si>
  <si>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</si>
  <si>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</si>
  <si>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</si>
  <si>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</si>
  <si>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</si>
  <si>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</si>
  <si>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</si>
  <si>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</si>
  <si>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</si>
  <si>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</si>
  <si>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</si>
  <si>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</si>
  <si>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</si>
  <si>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</si>
  <si>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</si>
  <si>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</si>
  <si>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</si>
  <si>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</si>
  <si>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</si>
  <si>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</si>
  <si>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</si>
  <si>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</si>
  <si>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</si>
  <si>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</si>
  <si>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</si>
  <si>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</si>
  <si>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</si>
  <si>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</si>
  <si>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</si>
  <si>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</si>
  <si>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</si>
  <si>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</si>
  <si>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</si>
  <si>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</si>
  <si>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</si>
  <si>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</si>
  <si>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</si>
  <si>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</si>
  <si>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</si>
  <si>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</si>
  <si>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</si>
  <si>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</si>
  <si>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</si>
  <si>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</si>
  <si>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</si>
  <si>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</si>
  <si>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</si>
  <si>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</si>
  <si>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</si>
  <si>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</si>
  <si>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</si>
  <si>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</si>
  <si>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</si>
  <si>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</si>
  <si>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</si>
  <si>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</si>
  <si>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</si>
  <si>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</si>
  <si>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</si>
  <si>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</si>
  <si>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</si>
  <si>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</si>
  <si>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</si>
  <si>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</si>
  <si>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</si>
  <si>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</si>
  <si>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</si>
  <si>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</si>
  <si>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</si>
  <si>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</si>
  <si>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</si>
  <si>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</si>
  <si>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</si>
  <si>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</si>
  <si>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</si>
  <si>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</si>
  <si>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</si>
  <si>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</si>
  <si>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</si>
  <si>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</si>
  <si>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</si>
  <si>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</si>
  <si>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</si>
  <si>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</si>
  <si>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</si>
  <si>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</si>
  <si>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</si>
  <si>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</si>
  <si>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</si>
  <si>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</si>
  <si>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</si>
  <si>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</si>
  <si>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</si>
  <si>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</si>
  <si>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</si>
  <si>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</si>
  <si>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</si>
  <si>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</si>
  <si>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</si>
  <si>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</si>
  <si>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</si>
  <si>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</si>
  <si>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</si>
  <si>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</si>
  <si>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</si>
  <si>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</si>
  <si>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</si>
  <si>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</si>
  <si>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</si>
  <si>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</si>
  <si>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</si>
  <si>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</si>
  <si>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</si>
  <si>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</si>
  <si>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</si>
  <si>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</si>
  <si>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</si>
  <si>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</si>
  <si>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</si>
  <si>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</si>
  <si>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</si>
  <si>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</si>
  <si>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</si>
  <si>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</si>
  <si>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</si>
  <si>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</si>
  <si>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</si>
  <si>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</si>
  <si>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</si>
  <si>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</si>
  <si>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</si>
  <si>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</si>
  <si>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</si>
  <si>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</si>
  <si>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</si>
  <si>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</si>
  <si>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</si>
  <si>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</si>
  <si>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</si>
  <si>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</si>
  <si>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</si>
  <si>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</si>
  <si>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</si>
  <si>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</si>
  <si>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</si>
  <si>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</si>
  <si>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</si>
  <si>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</si>
  <si>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</si>
  <si>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</si>
  <si>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</si>
  <si>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</si>
  <si>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</si>
  <si>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</si>
  <si>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</si>
  <si>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</si>
  <si>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</si>
  <si>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</si>
  <si>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</si>
  <si>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</si>
  <si>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</si>
  <si>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</si>
  <si>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</si>
  <si>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</si>
  <si>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</si>
  <si>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</si>
  <si>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</si>
  <si>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</si>
  <si>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</si>
  <si>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</si>
  <si>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</si>
  <si>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</si>
  <si>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</si>
  <si>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</si>
  <si>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</si>
  <si>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</si>
  <si>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</si>
  <si>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</si>
  <si>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</si>
  <si>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</si>
  <si>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</si>
  <si>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</si>
  <si>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</si>
  <si>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</si>
  <si>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</si>
  <si>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</si>
  <si>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</si>
  <si>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</si>
  <si>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</si>
  <si>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</si>
  <si>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</si>
  <si>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</si>
  <si>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</si>
  <si>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</si>
  <si>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</si>
  <si>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</si>
  <si>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</si>
  <si>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</si>
  <si>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</si>
  <si>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</si>
  <si>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</si>
  <si>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</si>
  <si>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</si>
  <si>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</si>
  <si>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</si>
  <si>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</si>
  <si>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</si>
  <si>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</si>
  <si>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</si>
  <si>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</si>
  <si>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</si>
  <si>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</si>
  <si>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</si>
  <si>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</si>
  <si>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</si>
  <si>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</si>
  <si>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</si>
  <si>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</si>
  <si>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</si>
  <si>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</si>
  <si>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</si>
  <si>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</si>
  <si>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</si>
  <si>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</si>
  <si>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</si>
  <si>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</si>
  <si>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</si>
  <si>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</si>
  <si>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</si>
  <si>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</si>
  <si>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</si>
  <si>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</si>
  <si>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</si>
  <si>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</si>
  <si>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</si>
  <si>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</si>
  <si>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</si>
  <si>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</si>
  <si>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</si>
  <si>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</si>
  <si>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</si>
  <si>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</si>
  <si>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</si>
  <si>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</si>
  <si>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</si>
  <si>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</si>
  <si>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</si>
  <si>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</si>
  <si>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</si>
  <si>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</si>
  <si>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</si>
  <si>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</si>
  <si>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</si>
  <si>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</si>
  <si>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</si>
  <si>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</si>
  <si>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</si>
  <si>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</si>
  <si>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</si>
  <si>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</si>
  <si>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</si>
  <si>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</si>
  <si>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</si>
  <si>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</si>
  <si>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</si>
  <si>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</si>
  <si>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</si>
  <si>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</si>
  <si>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</si>
  <si>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</si>
  <si>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</si>
  <si>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</si>
  <si>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</si>
  <si>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</si>
  <si>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</si>
  <si>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</si>
  <si>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</si>
  <si>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</si>
  <si>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</si>
  <si>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</si>
  <si>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</si>
  <si>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</si>
  <si>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</si>
  <si>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</si>
  <si>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</si>
  <si>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</si>
  <si>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</si>
  <si>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</si>
  <si>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</si>
  <si>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</si>
  <si>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</si>
  <si>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</si>
  <si>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</si>
  <si>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</si>
  <si>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</si>
  <si>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</si>
  <si>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</si>
  <si>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</si>
  <si>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</si>
  <si>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</si>
  <si>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</si>
  <si>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</si>
  <si>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</si>
  <si>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</si>
  <si>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</si>
  <si>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</si>
  <si>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</si>
  <si>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</si>
  <si>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</si>
  <si>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</si>
  <si>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</si>
  <si>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</si>
  <si>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</si>
  <si>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</si>
  <si>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</si>
  <si>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</si>
  <si>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</si>
  <si>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</si>
  <si>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</si>
  <si>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</si>
  <si>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</si>
  <si>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</si>
  <si>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</si>
  <si>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</si>
  <si>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</si>
  <si>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</si>
  <si>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</si>
  <si>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</si>
  <si>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</si>
  <si>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</si>
  <si>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</si>
  <si>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</si>
  <si>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</si>
  <si>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</si>
  <si>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</si>
  <si>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</si>
  <si>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</si>
  <si>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</si>
  <si>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</si>
  <si>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</si>
  <si>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</si>
  <si>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</si>
  <si>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</si>
  <si>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</si>
  <si>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</si>
  <si>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</si>
  <si>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</si>
  <si>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</si>
  <si>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</si>
  <si>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</si>
  <si>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</si>
  <si>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</si>
  <si>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</si>
  <si>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</si>
  <si>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</si>
  <si>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</si>
  <si>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</si>
  <si>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</si>
  <si>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</si>
  <si>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</si>
  <si>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</si>
  <si>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</si>
  <si>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</si>
  <si>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</si>
  <si>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</si>
  <si>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</si>
  <si>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</si>
  <si>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</si>
  <si>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</si>
  <si>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</si>
  <si>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</si>
  <si>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</si>
  <si>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</si>
  <si>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</si>
  <si>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</si>
  <si>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</si>
  <si>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</si>
  <si>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</si>
  <si>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</si>
  <si>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</si>
  <si>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</si>
  <si>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</si>
  <si>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</si>
  <si>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</si>
  <si>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</si>
  <si>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</si>
  <si>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</si>
  <si>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</si>
  <si>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</si>
  <si>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</si>
  <si>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</si>
  <si>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</si>
  <si>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</si>
  <si>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</si>
  <si>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</si>
  <si>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</si>
  <si>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</si>
  <si>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</si>
  <si>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</si>
  <si>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</si>
  <si>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</si>
  <si>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</si>
  <si>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</si>
  <si>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</si>
  <si>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</si>
  <si>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</si>
  <si>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</si>
  <si>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</si>
  <si>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</si>
  <si>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</si>
  <si>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</si>
  <si>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</si>
  <si>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</si>
  <si>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</si>
  <si>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</si>
  <si>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</si>
  <si>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</si>
  <si>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</si>
  <si>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</si>
  <si>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</si>
  <si>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</si>
  <si>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</si>
  <si>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</si>
  <si>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</si>
  <si>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</si>
  <si>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</si>
  <si>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</si>
  <si>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</si>
  <si>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</si>
  <si>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</si>
  <si>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</si>
  <si>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</si>
  <si>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</si>
  <si>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</si>
  <si>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</si>
  <si>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</si>
  <si>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</si>
  <si>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</si>
  <si>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</si>
  <si>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</si>
  <si>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</si>
  <si>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</si>
  <si>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</si>
  <si>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</si>
  <si>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</si>
  <si>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</si>
  <si>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</si>
  <si>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</si>
  <si>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</si>
  <si>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</si>
  <si>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</si>
  <si>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</si>
  <si>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</si>
  <si>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</si>
  <si>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</si>
  <si>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</si>
  <si>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</si>
  <si>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</si>
  <si>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</si>
  <si>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</si>
  <si>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</si>
  <si>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</si>
  <si>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</si>
  <si>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</si>
  <si>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</si>
  <si>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</si>
  <si>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</si>
  <si>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</si>
  <si>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</si>
  <si>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</si>
  <si>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</si>
  <si>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</si>
  <si>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</si>
  <si>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</si>
  <si>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</si>
  <si>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</si>
  <si>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</si>
  <si>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</si>
  <si>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</si>
  <si>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</si>
  <si>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</si>
  <si>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</si>
  <si>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</si>
  <si>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</si>
  <si>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</si>
  <si>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</si>
  <si>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</si>
  <si>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</si>
  <si>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</si>
  <si>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</si>
  <si>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</si>
  <si>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</si>
  <si>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</si>
  <si>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</si>
  <si>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</si>
  <si>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</si>
  <si>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</si>
  <si>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</si>
  <si>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</si>
  <si>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</si>
  <si>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</si>
  <si>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</si>
  <si>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</si>
  <si>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</si>
  <si>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</si>
  <si>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</si>
  <si>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</si>
  <si>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</si>
  <si>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</si>
  <si>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</si>
  <si>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</si>
  <si>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</si>
  <si>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</si>
  <si>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</si>
  <si>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</si>
  <si>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</si>
  <si>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</si>
  <si>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</si>
  <si>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</si>
  <si>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</si>
  <si>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</si>
  <si>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</si>
  <si>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</si>
  <si>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</si>
  <si>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</si>
  <si>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</si>
  <si>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</si>
  <si>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</si>
  <si>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</si>
  <si>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</si>
  <si>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</si>
  <si>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</si>
  <si>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</si>
  <si>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</si>
  <si>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</si>
  <si>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</si>
  <si>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</si>
  <si>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</si>
  <si>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</si>
  <si>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</si>
  <si>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</si>
  <si>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</si>
  <si>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</si>
  <si>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</si>
  <si>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</si>
  <si>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</si>
  <si>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</si>
  <si>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</si>
  <si>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</si>
  <si>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</si>
  <si>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</si>
  <si>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</si>
  <si>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</si>
  <si>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</si>
  <si>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</si>
  <si>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</si>
  <si>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</si>
  <si>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</si>
  <si>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</si>
  <si>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</si>
  <si>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</si>
  <si>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</si>
  <si>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</si>
  <si>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</si>
  <si>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</si>
  <si>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</si>
  <si>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</si>
  <si>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</si>
  <si>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</si>
  <si>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</si>
  <si>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</si>
  <si>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</si>
  <si>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</si>
  <si>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</si>
  <si>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</si>
  <si>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</si>
  <si>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</si>
  <si>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</si>
  <si>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</si>
  <si>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</si>
  <si>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</si>
  <si>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</si>
  <si>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</si>
  <si>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</si>
  <si>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</si>
  <si>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</si>
  <si>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</si>
  <si>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</si>
  <si>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</si>
  <si>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</si>
  <si>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</si>
  <si>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</si>
  <si>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</si>
  <si>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</si>
  <si>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</si>
  <si>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</si>
  <si>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</si>
  <si>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</si>
  <si>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</si>
  <si>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</si>
  <si>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</si>
  <si>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</si>
  <si>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</si>
  <si>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</si>
  <si>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</si>
  <si>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</si>
  <si>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</si>
  <si>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</si>
  <si>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</si>
  <si>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</si>
  <si>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</si>
  <si>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</si>
  <si>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</si>
  <si>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</si>
  <si>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</si>
  <si>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</si>
  <si>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</si>
  <si>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</si>
  <si>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</si>
  <si>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</si>
  <si>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</si>
  <si>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</si>
  <si>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</si>
  <si>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</si>
  <si>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</si>
  <si>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</si>
  <si>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</si>
  <si>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</si>
  <si>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</si>
  <si>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</si>
  <si>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</si>
  <si>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</si>
  <si>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</si>
  <si>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</si>
  <si>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</si>
  <si>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</si>
  <si>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</si>
  <si>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</si>
  <si>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</si>
  <si>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</si>
  <si>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</si>
  <si>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</si>
  <si>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</si>
  <si>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</si>
  <si>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</si>
  <si>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</si>
  <si>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</si>
  <si>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</si>
  <si>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</si>
  <si>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</si>
  <si>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</si>
  <si>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</si>
  <si>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</si>
  <si>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</si>
  <si>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</si>
  <si>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</si>
  <si>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</si>
  <si>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</si>
  <si>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</si>
  <si>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</si>
  <si>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</si>
  <si>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</si>
  <si>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</si>
  <si>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</si>
  <si>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</si>
  <si>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</si>
  <si>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</si>
  <si>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</si>
  <si>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</si>
  <si>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</si>
  <si>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</si>
  <si>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</si>
  <si>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</si>
  <si>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</si>
  <si>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</si>
  <si>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</si>
  <si>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</si>
  <si>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</si>
  <si>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</si>
  <si>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</si>
  <si>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</si>
  <si>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</si>
  <si>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</si>
  <si>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</si>
  <si>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</si>
  <si>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</si>
  <si>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</si>
  <si>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</si>
  <si>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</si>
  <si>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</si>
  <si>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</si>
  <si>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</si>
  <si>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</si>
  <si>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</si>
  <si>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</si>
  <si>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</si>
  <si>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</si>
  <si>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</si>
  <si>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</si>
  <si>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</si>
  <si>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</si>
  <si>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</si>
  <si>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</si>
  <si>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</si>
  <si>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</si>
  <si>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</si>
  <si>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</si>
  <si>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</si>
  <si>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</si>
  <si>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</si>
  <si>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</si>
  <si>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</si>
  <si>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</si>
  <si>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</si>
  <si>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</si>
  <si>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</si>
  <si>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</si>
  <si>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</si>
  <si>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</si>
  <si>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</si>
  <si>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</si>
  <si>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</si>
  <si>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</si>
  <si>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</si>
  <si>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</si>
  <si>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</si>
  <si>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</si>
  <si>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</si>
  <si>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</si>
  <si>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</si>
  <si>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</si>
  <si>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</si>
  <si>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</si>
  <si>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</si>
  <si>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</si>
  <si>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</si>
  <si>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</si>
  <si>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</si>
  <si>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</si>
  <si>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</si>
  <si>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</si>
  <si>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</si>
  <si>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</si>
  <si>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</si>
  <si>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</si>
  <si>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</si>
  <si>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</si>
  <si>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</si>
  <si>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</si>
  <si>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</si>
  <si>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</si>
  <si>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</si>
  <si>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</si>
  <si>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</si>
  <si>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</si>
  <si>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</si>
  <si>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</si>
  <si>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</si>
  <si>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</si>
  <si>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</si>
  <si>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</si>
  <si>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</si>
  <si>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</si>
  <si>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</si>
  <si>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</si>
  <si>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</si>
  <si>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</si>
  <si>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</si>
  <si>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</si>
  <si>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</si>
  <si>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</si>
  <si>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</si>
  <si>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</si>
  <si>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</si>
  <si>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</si>
  <si>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</si>
  <si>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</si>
  <si>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</si>
  <si>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</si>
  <si>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</si>
  <si>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</si>
  <si>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</si>
  <si>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</si>
  <si>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</si>
  <si>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</si>
  <si>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</si>
  <si>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</si>
  <si>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</si>
  <si>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</si>
  <si>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</si>
  <si>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</si>
  <si>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</si>
  <si>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</si>
  <si>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</si>
  <si>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</si>
  <si>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</si>
  <si>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</si>
  <si>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</si>
  <si>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</si>
  <si>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</si>
  <si>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</si>
  <si>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</si>
  <si>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</si>
  <si>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</si>
  <si>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</si>
  <si>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</si>
  <si>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</si>
  <si>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</si>
  <si>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</si>
  <si>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</si>
  <si>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</si>
  <si>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</si>
  <si>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</si>
  <si>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</si>
  <si>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</si>
  <si>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</si>
  <si>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</si>
  <si>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</si>
  <si>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</si>
  <si>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</si>
  <si>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</si>
  <si>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</si>
  <si>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</si>
  <si>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</si>
  <si>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</si>
  <si>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</si>
  <si>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</si>
  <si>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</si>
  <si>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</si>
  <si>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</si>
  <si>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</si>
  <si>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</si>
  <si>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</si>
  <si>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</si>
  <si>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</si>
  <si>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</si>
  <si>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</si>
  <si>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</si>
  <si>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</si>
  <si>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</si>
  <si>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</si>
  <si>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</si>
  <si>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</si>
  <si>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</si>
  <si>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</si>
  <si>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</si>
  <si>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</si>
  <si>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</si>
  <si>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</si>
  <si>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</si>
  <si>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</si>
  <si>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</si>
  <si>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</si>
  <si>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</si>
  <si>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</si>
  <si>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</si>
  <si>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</si>
  <si>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</si>
  <si>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</si>
  <si>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</si>
  <si>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</si>
  <si>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</si>
  <si>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</si>
  <si>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</si>
  <si>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</si>
  <si>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</si>
  <si>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</si>
  <si>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</si>
  <si>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</si>
  <si>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</si>
  <si>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</si>
  <si>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</si>
  <si>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</si>
  <si>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</si>
  <si>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</si>
  <si>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</si>
  <si>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</si>
  <si>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</si>
  <si>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</si>
  <si>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</si>
  <si>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</si>
  <si>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</si>
  <si>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</si>
  <si>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</si>
  <si>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</si>
  <si>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</si>
  <si>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</si>
  <si>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</si>
  <si>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</si>
  <si>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</si>
  <si>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</si>
  <si>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</si>
  <si>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</si>
  <si>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</si>
  <si>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</si>
  <si>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</si>
  <si>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</si>
  <si>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</si>
  <si>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</si>
  <si>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</si>
  <si>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</si>
  <si>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</si>
  <si>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</si>
  <si>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</si>
  <si>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</si>
  <si>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</si>
  <si>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</si>
  <si>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</si>
  <si>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</si>
  <si>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</si>
  <si>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</si>
  <si>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</si>
  <si>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</si>
  <si>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</si>
  <si>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</si>
  <si>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</si>
  <si>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</si>
  <si>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</si>
  <si>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</si>
  <si>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</si>
  <si>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</si>
  <si>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</si>
  <si>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</si>
  <si>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</si>
  <si>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</si>
  <si>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</si>
  <si>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</si>
  <si>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</si>
  <si>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</si>
  <si>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</si>
  <si>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</si>
  <si>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</si>
  <si>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</si>
  <si>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</si>
  <si>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</si>
  <si>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</si>
  <si>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</si>
  <si>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</si>
  <si>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</si>
  <si>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</si>
  <si>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</si>
  <si>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</si>
  <si>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</si>
  <si>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</si>
  <si>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</si>
  <si>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</si>
  <si>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</si>
  <si>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</si>
  <si>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</si>
  <si>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</si>
  <si>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</si>
  <si>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</si>
  <si>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</si>
  <si>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</si>
  <si>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</si>
  <si>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</si>
  <si>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</si>
  <si>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</si>
  <si>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</si>
  <si>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</si>
  <si>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</si>
  <si>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</si>
  <si>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</si>
  <si>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</si>
  <si>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</si>
  <si>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</si>
  <si>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</si>
  <si>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</si>
  <si>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</si>
  <si>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</si>
  <si>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</si>
  <si>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</si>
  <si>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</si>
  <si>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</si>
  <si>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</si>
  <si>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</si>
  <si>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</si>
  <si>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</si>
  <si>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</si>
  <si>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</si>
  <si>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</si>
  <si>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</si>
  <si>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</si>
  <si>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</si>
  <si>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</si>
  <si>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</si>
  <si>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</si>
  <si>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</si>
  <si>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</si>
  <si>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</si>
  <si>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</si>
  <si>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</si>
  <si>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</si>
  <si>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</si>
  <si>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</si>
  <si>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</si>
  <si>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</si>
  <si>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</si>
  <si>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</si>
  <si>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</si>
  <si>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</si>
  <si>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</si>
  <si>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</si>
  <si>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</si>
  <si>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</si>
  <si>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</si>
  <si>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</si>
  <si>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</si>
  <si>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</si>
  <si>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</si>
  <si>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</si>
  <si>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</si>
  <si>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</si>
  <si>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</si>
  <si>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</si>
  <si>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</si>
  <si>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</si>
  <si>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</si>
  <si>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</si>
  <si>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</si>
  <si>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</si>
  <si>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</si>
  <si>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</si>
  <si>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</si>
  <si>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</si>
  <si>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</si>
  <si>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</si>
  <si>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</si>
  <si>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</si>
  <si>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</si>
  <si>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</si>
  <si>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</si>
  <si>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</si>
  <si>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</si>
  <si>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</si>
  <si>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</si>
  <si>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</si>
  <si>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</si>
  <si>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</si>
  <si>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</si>
  <si>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</si>
  <si>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</si>
  <si>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</si>
  <si>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</si>
  <si>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</si>
  <si>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</si>
  <si>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</si>
  <si>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</si>
  <si>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</si>
  <si>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</si>
  <si>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</si>
  <si>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</si>
  <si>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</si>
  <si>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</si>
  <si>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</si>
  <si>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</si>
  <si>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</si>
  <si>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</si>
  <si>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</si>
  <si>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</si>
  <si>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</si>
  <si>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</si>
  <si>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</si>
  <si>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</si>
  <si>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</si>
  <si>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</si>
  <si>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</si>
  <si>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</si>
  <si>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</si>
  <si>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</si>
  <si>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</si>
  <si>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</si>
  <si>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</si>
  <si>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</si>
  <si>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</si>
  <si>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</si>
  <si>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</si>
  <si>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</si>
  <si>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</si>
  <si>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</si>
  <si>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</si>
  <si>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</si>
  <si>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</si>
  <si>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</si>
  <si>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</si>
  <si>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</si>
  <si>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</si>
  <si>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</si>
  <si>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</si>
  <si>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</si>
  <si>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</si>
  <si>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</si>
  <si>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</si>
  <si>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</si>
  <si>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</si>
  <si>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</si>
  <si>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</si>
  <si>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</si>
  <si>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</si>
  <si>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</si>
  <si>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</si>
  <si>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</si>
  <si>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</si>
  <si>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</si>
  <si>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</si>
  <si>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</si>
  <si>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</si>
  <si>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</si>
  <si>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</si>
  <si>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</si>
  <si>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</si>
  <si>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</si>
  <si>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</si>
  <si>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</si>
  <si>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</si>
  <si>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</si>
  <si>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</si>
  <si>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</si>
  <si>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</si>
  <si>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</si>
  <si>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</si>
  <si>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</si>
  <si>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</si>
  <si>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</si>
  <si>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</si>
  <si>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</si>
  <si>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</si>
  <si>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</si>
  <si>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</si>
  <si>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</si>
  <si>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</si>
  <si>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</si>
  <si>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</si>
  <si>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</si>
  <si>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</si>
  <si>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</si>
  <si>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</si>
  <si>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</si>
  <si>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</si>
  <si>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</si>
  <si>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</si>
  <si>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</si>
  <si>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</si>
  <si>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</si>
  <si>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</si>
  <si>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</si>
  <si>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</si>
  <si>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</si>
  <si>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</si>
  <si>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</si>
  <si>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</si>
  <si>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</si>
  <si>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</si>
  <si>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</si>
  <si>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</si>
  <si>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</si>
  <si>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</si>
  <si>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</si>
  <si>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</si>
  <si>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</si>
  <si>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</si>
  <si>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</si>
  <si>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</si>
  <si>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</si>
  <si>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</si>
  <si>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</si>
  <si>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</si>
  <si>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</si>
  <si>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</si>
  <si>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</si>
  <si>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</si>
  <si>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</si>
  <si>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</si>
  <si>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</si>
  <si>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</si>
  <si>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</si>
  <si>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</si>
  <si>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</si>
  <si>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</si>
  <si>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</si>
  <si>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</si>
  <si>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</si>
  <si>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</si>
  <si>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</si>
  <si>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</si>
  <si>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</si>
  <si>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</si>
  <si>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</si>
  <si>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</si>
  <si>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</si>
  <si>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</si>
  <si>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</si>
  <si>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</si>
  <si>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</si>
  <si>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</si>
  <si>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</si>
  <si>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</si>
  <si>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</si>
  <si>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</si>
  <si>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</si>
  <si>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</si>
  <si>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</si>
  <si>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</si>
  <si>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</si>
  <si>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</si>
  <si>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</si>
  <si>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</si>
  <si>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</si>
  <si>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</si>
  <si>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</si>
  <si>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</si>
  <si>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</si>
  <si>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</si>
  <si>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</si>
  <si>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</si>
  <si>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</si>
  <si>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</si>
  <si>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</si>
  <si>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</si>
  <si>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</si>
  <si>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</si>
  <si>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</si>
  <si>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</si>
  <si>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</si>
  <si>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</si>
  <si>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</si>
  <si>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</si>
  <si>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</si>
  <si>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</si>
  <si>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</si>
  <si>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</si>
  <si>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</si>
  <si>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</si>
  <si>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</si>
  <si>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</si>
  <si>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</si>
  <si>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</si>
  <si>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</si>
  <si>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</si>
  <si>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</si>
  <si>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</si>
  <si>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</si>
  <si>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</si>
  <si>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</si>
  <si>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</si>
  <si>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</si>
  <si>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</si>
  <si>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</si>
  <si>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</si>
  <si>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</si>
  <si>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</si>
  <si>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</si>
  <si>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</si>
  <si>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</si>
  <si>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</si>
  <si>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</si>
  <si>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</si>
  <si>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</si>
  <si>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</si>
  <si>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</si>
  <si>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</si>
  <si>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</si>
  <si>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</si>
  <si>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</si>
  <si>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</si>
  <si>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</si>
  <si>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</si>
  <si>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</si>
  <si>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</si>
  <si>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</si>
  <si>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</si>
  <si>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</si>
  <si>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</si>
  <si>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</si>
  <si>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</si>
  <si>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</si>
  <si>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</si>
  <si>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</si>
  <si>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</si>
  <si>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</si>
  <si>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</si>
  <si>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</si>
  <si>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</si>
  <si>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</si>
  <si>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</si>
  <si>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</si>
  <si>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</si>
  <si>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</si>
  <si>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</si>
  <si>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</si>
  <si>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</si>
  <si>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</si>
  <si>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</si>
  <si>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</si>
  <si>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</si>
  <si>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</si>
  <si>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</si>
  <si>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</si>
  <si>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</si>
  <si>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</si>
  <si>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</si>
  <si>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</si>
  <si>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</si>
  <si>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</si>
  <si>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</si>
  <si>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</si>
  <si>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</si>
  <si>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</si>
  <si>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</si>
  <si>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</si>
  <si>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</si>
  <si>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</si>
  <si>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</si>
  <si>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</si>
  <si>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</si>
  <si>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</si>
  <si>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</si>
  <si>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</si>
  <si>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</si>
  <si>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</si>
  <si>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</si>
  <si>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</si>
  <si>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</si>
  <si>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</si>
  <si>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</si>
  <si>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</si>
  <si>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</si>
  <si>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</si>
  <si>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</si>
  <si>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</si>
  <si>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</si>
  <si>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</si>
  <si>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</si>
  <si>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</si>
  <si>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</si>
  <si>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</si>
  <si>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</si>
  <si>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</si>
  <si>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</si>
  <si>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</si>
  <si>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</si>
  <si>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</si>
  <si>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</si>
  <si>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</si>
  <si>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</si>
  <si>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</si>
  <si>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</si>
  <si>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</si>
  <si>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</si>
  <si>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</si>
  <si>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</si>
  <si>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</si>
  <si>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</si>
  <si>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</si>
  <si>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</si>
  <si>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</si>
  <si>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</si>
  <si>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</si>
  <si>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</si>
  <si>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</si>
  <si>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</si>
  <si>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</si>
  <si>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</si>
  <si>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</si>
  <si>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</si>
  <si>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</si>
  <si>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</si>
  <si>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</si>
  <si>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</si>
  <si>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</si>
  <si>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</si>
  <si>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</si>
  <si>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</si>
  <si>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</si>
  <si>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</si>
  <si>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</si>
  <si>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</si>
  <si>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</si>
  <si>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</si>
  <si>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</si>
  <si>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</si>
  <si>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</si>
  <si>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</si>
  <si>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</si>
  <si>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</si>
  <si>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</si>
  <si>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</si>
  <si>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</si>
  <si>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</si>
  <si>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</si>
  <si>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</si>
  <si>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</si>
  <si>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</si>
  <si>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</si>
  <si>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</si>
  <si>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</si>
  <si>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</si>
  <si>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</si>
  <si>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</si>
  <si>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</si>
  <si>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</si>
  <si>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</si>
  <si>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</si>
  <si>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</si>
  <si>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</si>
  <si>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</si>
  <si>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</si>
  <si>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</si>
  <si>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</si>
  <si>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</si>
  <si>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</si>
  <si>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</si>
  <si>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</si>
  <si>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</si>
  <si>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</si>
  <si>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</si>
  <si>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</si>
  <si>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</si>
  <si>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</si>
  <si>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</si>
  <si>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</si>
  <si>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</si>
  <si>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</si>
  <si>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</si>
  <si>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</si>
  <si>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</si>
  <si>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</si>
  <si>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</si>
  <si>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</si>
  <si>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</si>
  <si>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</si>
  <si>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</si>
  <si>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</si>
  <si>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</si>
  <si>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</si>
  <si>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</si>
  <si>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</si>
  <si>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</si>
  <si>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</si>
  <si>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</si>
  <si>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</si>
  <si>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</si>
  <si>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</si>
  <si>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</si>
  <si>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</si>
  <si>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</si>
  <si>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</si>
  <si>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</si>
  <si>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</si>
  <si>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</si>
  <si>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</si>
  <si>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</si>
  <si>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</si>
  <si>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</si>
  <si>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</si>
  <si>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</si>
  <si>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</si>
  <si>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</si>
  <si>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</si>
  <si>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</si>
  <si>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</si>
  <si>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</si>
  <si>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</si>
  <si>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</si>
  <si>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</si>
  <si>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</si>
  <si>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</si>
  <si>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</si>
  <si>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</si>
  <si>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</si>
  <si>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</si>
  <si>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</si>
  <si>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</si>
  <si>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</si>
  <si>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</si>
  <si>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</si>
  <si>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</si>
  <si>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</si>
  <si>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</si>
  <si>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</si>
  <si>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</si>
  <si>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</si>
  <si>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</si>
  <si>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</si>
  <si>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</si>
  <si>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</si>
  <si>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</si>
  <si>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</si>
  <si>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</si>
  <si>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</si>
  <si>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</si>
  <si>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</si>
  <si>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</si>
  <si>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</si>
  <si>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</si>
  <si>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</si>
  <si>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</si>
  <si>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</si>
  <si>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</si>
  <si>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</si>
  <si>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</si>
  <si>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</si>
  <si>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</si>
  <si>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</si>
  <si>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</si>
  <si>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</si>
  <si>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</si>
  <si>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</si>
  <si>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</si>
  <si>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</si>
  <si>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</si>
  <si>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</si>
  <si>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</si>
  <si>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</si>
  <si>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</si>
  <si>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</si>
  <si>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</si>
  <si>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</si>
  <si>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</si>
  <si>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</si>
  <si>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</si>
  <si>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</si>
  <si>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</si>
  <si>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</si>
  <si>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</si>
  <si>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</si>
  <si>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</si>
  <si>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</si>
  <si>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</si>
  <si>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</si>
  <si>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</si>
  <si>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</si>
  <si>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</si>
  <si>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</si>
  <si>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</si>
  <si>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</si>
  <si>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</si>
  <si>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</si>
  <si>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</si>
  <si>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</si>
  <si>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</si>
  <si>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</si>
  <si>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</si>
  <si>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</si>
  <si>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</si>
  <si>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</si>
  <si>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</si>
  <si>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</si>
  <si>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</si>
  <si>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</si>
  <si>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</si>
  <si>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</si>
  <si>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</si>
  <si>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</si>
  <si>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</si>
  <si>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</si>
  <si>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</si>
  <si>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</si>
  <si>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</si>
  <si>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</si>
  <si>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</si>
  <si>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</si>
  <si>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</si>
  <si>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</si>
  <si>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</si>
  <si>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</si>
  <si>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</si>
  <si>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</si>
  <si>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</si>
  <si>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</si>
  <si>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</si>
  <si>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</si>
  <si>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</si>
  <si>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</si>
  <si>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</si>
  <si>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</si>
  <si>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</si>
  <si>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</si>
  <si>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</si>
  <si>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</si>
  <si>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</si>
  <si>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</si>
  <si>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</si>
  <si>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</si>
  <si>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</si>
  <si>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</si>
  <si>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</si>
  <si>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</si>
  <si>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</si>
  <si>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</si>
  <si>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</si>
  <si>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</si>
  <si>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</si>
  <si>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</si>
  <si>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</si>
  <si>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</si>
  <si>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</si>
  <si>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</si>
  <si>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</si>
  <si>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</si>
  <si>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</si>
  <si>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</si>
  <si>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</si>
  <si>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</si>
  <si>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</si>
  <si>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</si>
  <si>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</si>
  <si>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</si>
  <si>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</si>
  <si>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</si>
  <si>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</si>
  <si>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</si>
  <si>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</si>
  <si>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</si>
  <si>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</si>
  <si>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</si>
  <si>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</si>
  <si>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</si>
  <si>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</si>
  <si>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</si>
  <si>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</si>
  <si>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</si>
  <si>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</si>
  <si>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</si>
  <si>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</si>
  <si>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</si>
  <si>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</si>
  <si>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</si>
  <si>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</si>
  <si>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</si>
  <si>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</si>
  <si>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</si>
  <si>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</si>
  <si>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</si>
  <si>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</si>
  <si>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</si>
  <si>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</si>
  <si>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</si>
  <si>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</si>
  <si>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</si>
  <si>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</si>
  <si>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</si>
  <si>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</si>
  <si>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</si>
  <si>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</si>
  <si>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</si>
  <si>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</si>
  <si>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</si>
  <si>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</si>
  <si>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</si>
  <si>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</si>
  <si>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</si>
  <si>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</si>
  <si>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</si>
  <si>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</si>
  <si>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</si>
  <si>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</si>
  <si>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</si>
  <si>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</si>
  <si>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</si>
  <si>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</si>
  <si>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</si>
  <si>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</si>
  <si>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</si>
  <si>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</si>
  <si>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</si>
  <si>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</si>
  <si>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</si>
  <si>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</si>
  <si>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</si>
  <si>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</si>
  <si>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</si>
  <si>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</si>
  <si>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</si>
  <si>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</si>
  <si>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</si>
  <si>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</si>
  <si>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</si>
  <si>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</si>
  <si>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</si>
  <si>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</si>
  <si>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</si>
  <si>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</si>
  <si>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</si>
  <si>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</si>
  <si>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</si>
  <si>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</si>
  <si>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</si>
  <si>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</si>
  <si>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</si>
  <si>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</si>
  <si>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</si>
  <si>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</si>
  <si>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</si>
  <si>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</si>
  <si>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</si>
  <si>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</si>
  <si>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</si>
  <si>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</si>
  <si>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</si>
  <si>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</si>
  <si>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</si>
  <si>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</si>
  <si>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</si>
  <si>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</si>
  <si>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</si>
  <si>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</si>
  <si>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</si>
  <si>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</si>
  <si>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</si>
  <si>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</si>
  <si>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</si>
  <si>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</si>
  <si>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</si>
  <si>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</si>
  <si>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</si>
  <si>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</si>
  <si>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</si>
  <si>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</si>
  <si>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</si>
  <si>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</si>
  <si>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</si>
  <si>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</si>
  <si>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</si>
  <si>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</si>
  <si>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</si>
  <si>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</si>
  <si>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</si>
  <si>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</si>
  <si>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</si>
  <si>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</si>
  <si>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</si>
  <si>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</si>
  <si>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</si>
  <si>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</si>
  <si>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</si>
  <si>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</si>
  <si>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</si>
  <si>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</si>
  <si>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</si>
  <si>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</si>
  <si>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</si>
  <si>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</si>
  <si>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</si>
  <si>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</si>
  <si>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</si>
  <si>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</si>
  <si>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</si>
  <si>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</si>
  <si>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</si>
  <si>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</si>
  <si>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</si>
  <si>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</si>
  <si>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</si>
  <si>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</si>
  <si>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</si>
  <si>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</si>
  <si>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</si>
  <si>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</si>
  <si>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</si>
  <si>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</si>
  <si>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</si>
  <si>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</si>
  <si>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</si>
  <si>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</si>
  <si>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</si>
  <si>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</si>
  <si>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</si>
  <si>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</si>
  <si>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</si>
  <si>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</si>
  <si>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</si>
  <si>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</si>
  <si>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</si>
  <si>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</si>
  <si>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</si>
  <si>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</si>
  <si>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</si>
  <si>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</si>
  <si>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</si>
  <si>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</si>
  <si>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</si>
  <si>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</si>
  <si>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</si>
  <si>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</si>
  <si>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</si>
  <si>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</si>
  <si>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</si>
  <si>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</si>
  <si>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</si>
  <si>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</si>
  <si>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</si>
  <si>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</si>
  <si>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</si>
  <si>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</si>
  <si>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</si>
  <si>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</si>
  <si>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</si>
  <si>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</si>
  <si>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</si>
  <si>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</si>
  <si>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</si>
  <si>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</si>
  <si>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</si>
  <si>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</si>
  <si>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</si>
  <si>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</si>
  <si>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</si>
  <si>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</si>
  <si>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</si>
  <si>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</si>
  <si>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</si>
  <si>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</si>
  <si>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</si>
  <si>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</si>
  <si>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</si>
  <si>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</si>
  <si>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</si>
  <si>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</si>
  <si>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</si>
  <si>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</si>
  <si>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</si>
  <si>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</si>
  <si>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</si>
  <si>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</si>
  <si>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</si>
  <si>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</si>
  <si>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</si>
  <si>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</si>
  <si>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</si>
  <si>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</si>
  <si>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</si>
  <si>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</si>
  <si>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</si>
  <si>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</si>
  <si>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</si>
  <si>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</si>
  <si>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</si>
  <si>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</si>
  <si>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</si>
  <si>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</si>
  <si>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</si>
  <si>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</si>
  <si>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</si>
  <si>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</si>
  <si>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</si>
  <si>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</si>
  <si>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</si>
  <si>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</si>
  <si>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</si>
  <si>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</si>
  <si>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</si>
  <si>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</si>
  <si>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</si>
  <si>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</si>
  <si>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</si>
  <si>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</si>
  <si>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</si>
  <si>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</si>
  <si>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</si>
  <si>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</si>
  <si>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</si>
  <si>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</si>
  <si>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</si>
  <si>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</si>
  <si>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</si>
  <si>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</si>
  <si>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</si>
  <si>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</si>
  <si>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</si>
  <si>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</si>
  <si>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</si>
  <si>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</si>
  <si>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</si>
  <si>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</si>
  <si>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</si>
  <si>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</si>
  <si>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</si>
  <si>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</si>
  <si>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</si>
  <si>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</si>
  <si>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</si>
  <si>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</si>
  <si>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</si>
  <si>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</si>
  <si>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</si>
  <si>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</si>
  <si>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</si>
  <si>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</si>
  <si>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</si>
  <si>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</si>
  <si>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</si>
  <si>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</si>
  <si>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</si>
  <si>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</si>
  <si>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</si>
  <si>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</si>
  <si>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</si>
  <si>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</si>
  <si>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</si>
  <si>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</si>
  <si>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</si>
  <si>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</si>
  <si>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</si>
  <si>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</si>
  <si>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</si>
  <si>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</si>
  <si>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</si>
  <si>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</si>
  <si>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</si>
  <si>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</si>
  <si>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</si>
  <si>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</si>
  <si>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</si>
  <si>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</si>
  <si>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</si>
  <si>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</si>
  <si>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</si>
  <si>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</si>
  <si>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</si>
  <si>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</si>
  <si>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</si>
  <si>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</si>
  <si>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</si>
  <si>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</si>
  <si>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</si>
  <si>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</si>
  <si>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</si>
  <si>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</si>
  <si>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</si>
  <si>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</si>
  <si>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</si>
  <si>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</si>
  <si>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</si>
  <si>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</si>
  <si>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</si>
  <si>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</si>
  <si>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</si>
  <si>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</si>
  <si>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</si>
  <si>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</si>
  <si>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</si>
  <si>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</si>
  <si>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</si>
  <si>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</si>
  <si>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</si>
  <si>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</si>
  <si>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</si>
  <si>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</si>
  <si>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</si>
  <si>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</si>
  <si>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</si>
  <si>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</si>
  <si>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</si>
  <si>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</si>
  <si>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</si>
  <si>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</si>
  <si>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</si>
  <si>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</si>
  <si>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</si>
  <si>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</si>
  <si>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</si>
  <si>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</si>
  <si>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</si>
  <si>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</si>
  <si>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</si>
  <si>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</si>
  <si>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</si>
  <si>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</si>
  <si>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</si>
  <si>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</si>
  <si>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</si>
  <si>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</si>
  <si>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</si>
  <si>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</si>
  <si>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</si>
  <si>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</si>
  <si>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</si>
  <si>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</si>
  <si>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</si>
  <si>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</si>
  <si>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</si>
  <si>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</si>
  <si>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</si>
  <si>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</si>
  <si>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</si>
  <si>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</si>
  <si>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</si>
  <si>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</si>
  <si>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</si>
  <si>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</si>
  <si>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</si>
  <si>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</si>
  <si>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</si>
  <si>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</si>
  <si>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</si>
  <si>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</si>
  <si>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</si>
  <si>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</si>
  <si>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</si>
  <si>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</si>
  <si>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</si>
  <si>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</si>
  <si>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</si>
  <si>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</si>
  <si>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</si>
  <si>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</si>
  <si>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</si>
  <si>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</si>
  <si>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</si>
  <si>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</si>
  <si>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</si>
  <si>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</si>
  <si>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</si>
  <si>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</si>
  <si>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</si>
  <si>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</si>
  <si>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</si>
  <si>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</si>
  <si>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</si>
  <si>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</si>
  <si>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</si>
  <si>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</si>
  <si>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</si>
  <si>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</si>
  <si>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</si>
  <si>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</si>
  <si>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</si>
  <si>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</si>
  <si>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</si>
  <si>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</si>
  <si>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</si>
  <si>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</si>
  <si>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</si>
  <si>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</si>
  <si>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</si>
  <si>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</si>
  <si>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</si>
  <si>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</si>
  <si>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</si>
  <si>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</si>
  <si>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</si>
  <si>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</si>
  <si>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</si>
  <si>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</si>
  <si>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</si>
  <si>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</si>
  <si>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</si>
  <si>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</si>
  <si>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</si>
  <si>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</si>
  <si>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</si>
  <si>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</si>
  <si>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</si>
  <si>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</si>
  <si>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</si>
  <si>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</si>
  <si>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</si>
  <si>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</si>
  <si>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</si>
  <si>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</si>
  <si>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</si>
  <si>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</si>
  <si>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</si>
  <si>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</si>
  <si>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</si>
  <si>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</si>
  <si>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</si>
  <si>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</si>
  <si>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</si>
  <si>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</si>
  <si>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</si>
  <si>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</si>
  <si>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</si>
  <si>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</si>
  <si>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</si>
  <si>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</si>
  <si>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</si>
  <si>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</si>
  <si>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</si>
  <si>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</si>
  <si>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</si>
  <si>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</si>
  <si>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</si>
  <si>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</si>
  <si>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</si>
  <si>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</si>
  <si>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</si>
  <si>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</si>
  <si>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</si>
  <si>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</si>
  <si>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</si>
  <si>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</si>
  <si>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</si>
  <si>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</si>
  <si>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</si>
  <si>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</si>
  <si>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</si>
  <si>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</si>
  <si>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</si>
  <si>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</si>
  <si>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</si>
  <si>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</si>
  <si>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</si>
  <si>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</si>
  <si>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</si>
  <si>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</si>
  <si>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</si>
  <si>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</si>
  <si>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</si>
  <si>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</si>
  <si>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</si>
  <si>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</si>
  <si>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</si>
  <si>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</si>
  <si>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</si>
  <si>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</si>
  <si>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</si>
  <si>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</si>
  <si>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</si>
  <si>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</si>
  <si>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</si>
  <si>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</si>
  <si>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</si>
  <si>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</si>
  <si>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</si>
  <si>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</si>
  <si>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</si>
  <si>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</si>
  <si>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</si>
  <si>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</si>
  <si>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</si>
  <si>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</si>
  <si>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</si>
  <si>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</si>
  <si>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</si>
  <si>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</si>
  <si>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</si>
  <si>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</si>
  <si>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</si>
  <si>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</si>
  <si>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</si>
  <si>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</si>
  <si>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</si>
  <si>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</si>
  <si>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</si>
  <si>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</si>
  <si>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</si>
  <si>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</si>
  <si>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</si>
  <si>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</si>
  <si>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</si>
  <si>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</si>
  <si>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</si>
  <si>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</si>
  <si>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</si>
  <si>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</si>
  <si>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</si>
  <si>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</si>
  <si>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</si>
  <si>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</si>
  <si>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</si>
  <si>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</si>
  <si>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</si>
  <si>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</si>
  <si>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</si>
  <si>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</si>
  <si>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</si>
  <si>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</si>
  <si>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</si>
  <si>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</si>
  <si>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</si>
  <si>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</si>
  <si>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</si>
  <si>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</si>
  <si>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</si>
  <si>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</si>
  <si>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</si>
  <si>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</si>
  <si>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</si>
  <si>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</si>
  <si>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</si>
  <si>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</si>
  <si>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</si>
  <si>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</si>
  <si>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</si>
  <si>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</si>
  <si>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</si>
  <si>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</si>
  <si>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</si>
  <si>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</si>
  <si>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</si>
  <si>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</si>
  <si>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</si>
  <si>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</si>
  <si>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</si>
  <si>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</si>
  <si>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</si>
  <si>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</si>
  <si>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</si>
  <si>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</si>
  <si>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</si>
  <si>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</si>
  <si>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</si>
  <si>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</si>
  <si>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</si>
  <si>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</si>
  <si>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</si>
  <si>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</si>
  <si>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</si>
  <si>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</si>
  <si>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</si>
  <si>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</si>
  <si>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</si>
  <si>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</si>
  <si>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</si>
  <si>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</si>
  <si>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</si>
  <si>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</si>
  <si>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</si>
  <si>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</si>
  <si>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</si>
  <si>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</si>
  <si>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</si>
  <si>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</si>
  <si>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</si>
  <si>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</si>
  <si>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</si>
  <si>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</si>
  <si>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</si>
  <si>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</si>
  <si>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</si>
  <si>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</si>
  <si>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</si>
  <si>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</si>
  <si>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</si>
  <si>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</si>
  <si>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</si>
  <si>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</si>
  <si>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</si>
  <si>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</si>
  <si>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</si>
  <si>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</si>
  <si>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</si>
  <si>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</si>
  <si>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</si>
  <si>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</si>
  <si>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</si>
  <si>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</si>
  <si>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</si>
  <si>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</si>
  <si>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</si>
  <si>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</si>
  <si>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</si>
  <si>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</si>
  <si>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</si>
  <si>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</si>
  <si>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</si>
  <si>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</si>
  <si>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</si>
  <si>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</si>
  <si>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</si>
  <si>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</si>
  <si>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</si>
  <si>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</si>
  <si>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</si>
  <si>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</si>
  <si>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</si>
  <si>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</si>
  <si>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</si>
  <si>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</si>
  <si>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</si>
  <si>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</si>
  <si>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</si>
  <si>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</si>
  <si>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</si>
  <si>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</si>
  <si>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</si>
  <si>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</si>
  <si>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</si>
  <si>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</si>
  <si>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</si>
  <si>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</si>
  <si>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</si>
  <si>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</si>
  <si>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</si>
  <si>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</si>
  <si>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</si>
  <si>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</si>
  <si>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</si>
  <si>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</si>
  <si>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</si>
  <si>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</si>
  <si>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</si>
  <si>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</si>
  <si>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</si>
  <si>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</si>
  <si>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</si>
  <si>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</si>
  <si>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</si>
  <si>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</si>
  <si>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</si>
  <si>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</si>
  <si>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</si>
  <si>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</si>
  <si>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</si>
  <si>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</si>
  <si>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</si>
  <si>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</si>
  <si>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</si>
  <si>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</si>
  <si>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</si>
  <si>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</si>
  <si>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</si>
  <si>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</si>
  <si>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</si>
  <si>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</si>
  <si>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</si>
  <si>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</si>
  <si>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</si>
  <si>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</si>
  <si>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</si>
  <si>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</si>
  <si>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</si>
  <si>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</si>
  <si>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</si>
  <si>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</si>
  <si>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</si>
  <si>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</si>
  <si>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</si>
  <si>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</si>
  <si>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</si>
  <si>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</si>
  <si>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</si>
  <si>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</si>
  <si>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</si>
  <si>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</si>
  <si>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</si>
  <si>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</si>
  <si>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</si>
  <si>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</si>
  <si>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</si>
  <si>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</si>
  <si>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</si>
  <si>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</si>
  <si>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</si>
  <si>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</si>
  <si>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</si>
  <si>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</si>
  <si>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</si>
  <si>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</si>
  <si>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</si>
  <si>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</si>
  <si>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</si>
  <si>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</si>
  <si>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</si>
  <si>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</si>
  <si>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</si>
  <si>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</si>
  <si>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</si>
  <si>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</si>
  <si>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</si>
  <si>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</si>
  <si>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</si>
  <si>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</si>
  <si>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</si>
  <si>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</si>
  <si>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</si>
  <si>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</si>
  <si>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</si>
  <si>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</si>
  <si>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</si>
  <si>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</si>
  <si>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</si>
  <si>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</si>
  <si>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</si>
  <si>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</si>
  <si>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</si>
  <si>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</si>
  <si>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</si>
  <si>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</si>
  <si>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</si>
  <si>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</si>
  <si>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</si>
  <si>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</si>
  <si>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</si>
  <si>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</si>
  <si>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</si>
  <si>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</si>
  <si>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</si>
  <si>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</si>
  <si>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</si>
  <si>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</si>
  <si>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</si>
  <si>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</si>
  <si>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</si>
  <si>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</si>
  <si>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</si>
  <si>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</si>
  <si>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</si>
  <si>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</si>
  <si>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</si>
  <si>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</si>
  <si>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</si>
  <si>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</si>
  <si>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</si>
  <si>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</si>
  <si>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</si>
  <si>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</si>
  <si>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</si>
  <si>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</si>
  <si>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</si>
  <si>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</si>
  <si>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</si>
  <si>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</si>
  <si>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</si>
  <si>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</si>
  <si>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</si>
  <si>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</si>
  <si>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</si>
  <si>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</si>
  <si>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</si>
  <si>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</si>
  <si>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</si>
  <si>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</si>
  <si>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</si>
  <si>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</si>
  <si>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</si>
  <si>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</si>
  <si>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</si>
  <si>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</si>
  <si>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</si>
  <si>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</si>
  <si>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</si>
  <si>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</si>
  <si>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</si>
  <si>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</si>
  <si>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</si>
  <si>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</si>
  <si>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</si>
  <si>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</si>
  <si>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</si>
  <si>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</si>
  <si>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</si>
  <si>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</si>
  <si>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</si>
  <si>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</si>
  <si>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</si>
  <si>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</si>
  <si>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</si>
  <si>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</si>
  <si>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</si>
  <si>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</si>
  <si>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</si>
  <si>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</si>
  <si>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</si>
  <si>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</si>
  <si>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</si>
  <si>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</si>
  <si>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</si>
  <si>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</si>
  <si>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</si>
  <si>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</si>
  <si>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</si>
  <si>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</si>
  <si>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</si>
  <si>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</si>
  <si>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</si>
  <si>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</si>
  <si>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</si>
  <si>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</si>
  <si>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</si>
  <si>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</si>
  <si>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</si>
  <si>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</si>
  <si>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</si>
  <si>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</si>
  <si>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</si>
  <si>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</si>
  <si>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</si>
  <si>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</si>
  <si>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</si>
  <si>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</si>
  <si>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</si>
  <si>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</si>
  <si>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</si>
  <si>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</si>
  <si>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</si>
  <si>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</si>
  <si>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</si>
  <si>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</si>
  <si>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</si>
  <si>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</si>
  <si>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</si>
  <si>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</si>
  <si>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</si>
  <si>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</si>
  <si>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</si>
  <si>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</si>
  <si>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</si>
  <si>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</si>
  <si>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</si>
  <si>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</si>
  <si>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</si>
  <si>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</si>
  <si>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</si>
  <si>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</si>
  <si>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</si>
  <si>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</si>
  <si>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</si>
  <si>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</si>
  <si>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</si>
  <si>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</si>
  <si>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</si>
  <si>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</si>
  <si>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</si>
  <si>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</si>
  <si>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</si>
  <si>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</si>
  <si>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</si>
  <si>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</si>
  <si>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</si>
  <si>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</si>
  <si>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</si>
  <si>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</si>
  <si>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</si>
  <si>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</si>
  <si>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</si>
  <si>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</si>
  <si>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</si>
  <si>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</si>
  <si>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</si>
  <si>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</si>
  <si>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</si>
  <si>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</si>
  <si>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</si>
  <si>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</si>
  <si>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</si>
  <si>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</si>
  <si>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</si>
  <si>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</si>
  <si>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</si>
  <si>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</si>
  <si>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</si>
  <si>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</si>
  <si>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</si>
  <si>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</si>
  <si>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</si>
  <si>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</si>
  <si>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</si>
  <si>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</si>
  <si>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</si>
  <si>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</si>
  <si>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</si>
  <si>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</si>
  <si>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</si>
  <si>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</si>
  <si>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</si>
  <si>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</si>
  <si>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</si>
  <si>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</si>
  <si>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</si>
  <si>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</si>
  <si>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</si>
  <si>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</si>
  <si>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</si>
  <si>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</si>
  <si>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</si>
  <si>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</si>
  <si>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</si>
  <si>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</si>
  <si>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</si>
  <si>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</si>
  <si>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</si>
  <si>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</si>
  <si>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</si>
  <si>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</si>
  <si>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</si>
  <si>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</si>
  <si>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</si>
  <si>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</si>
  <si>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</si>
  <si>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</si>
  <si>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</si>
  <si>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</si>
  <si>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</si>
  <si>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</si>
  <si>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</si>
  <si>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</si>
  <si>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</si>
  <si>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</si>
  <si>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</si>
  <si>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</si>
  <si>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</si>
  <si>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</si>
  <si>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</si>
  <si>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</si>
  <si>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</si>
  <si>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</si>
  <si>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</si>
  <si>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</si>
  <si>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</si>
  <si>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</si>
  <si>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</si>
  <si>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</si>
  <si>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</si>
  <si>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</si>
  <si>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</si>
  <si>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</si>
  <si>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</si>
  <si>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</si>
  <si>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</si>
  <si>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</si>
  <si>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</si>
  <si>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</si>
  <si>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</si>
  <si>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</si>
  <si>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</si>
  <si>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</si>
  <si>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</si>
  <si>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</si>
  <si>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</si>
  <si>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</si>
  <si>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</si>
  <si>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</si>
  <si>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</si>
  <si>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</si>
  <si>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</si>
  <si>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</si>
  <si>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</si>
  <si>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</si>
  <si>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</si>
  <si>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</si>
  <si>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</si>
  <si>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</si>
  <si>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</si>
  <si>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</si>
  <si>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</si>
  <si>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</si>
  <si>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</si>
  <si>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</si>
  <si>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</si>
  <si>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</si>
  <si>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</si>
  <si>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</si>
  <si>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</si>
  <si>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</si>
  <si>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</si>
  <si>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</si>
  <si>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</si>
  <si>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</si>
  <si>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</si>
  <si>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</si>
  <si>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</si>
  <si>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</si>
  <si>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</si>
  <si>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</si>
  <si>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</si>
  <si>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</si>
  <si>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</si>
  <si>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</si>
  <si>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</si>
  <si>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</si>
  <si>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</si>
  <si>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</si>
  <si>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</si>
  <si>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</si>
  <si>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</si>
  <si>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</si>
  <si>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</si>
  <si>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</si>
  <si>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</si>
  <si>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</si>
  <si>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</si>
  <si>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</si>
  <si>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</si>
  <si>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</si>
  <si>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</si>
  <si>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</si>
  <si>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</si>
  <si>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</si>
  <si>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</si>
  <si>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</si>
  <si>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</si>
  <si>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</si>
  <si>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</si>
  <si>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</si>
  <si>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</si>
  <si>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</si>
  <si>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</si>
  <si>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</si>
  <si>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</si>
  <si>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</si>
  <si>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</si>
  <si>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</si>
  <si>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</si>
  <si>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</si>
  <si>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</si>
  <si>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</si>
  <si>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</si>
  <si>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</si>
  <si>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</si>
  <si>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</si>
  <si>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</si>
  <si>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</si>
  <si>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</si>
  <si>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</si>
  <si>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</si>
  <si>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</si>
  <si>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</si>
  <si>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</si>
  <si>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</si>
  <si>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</si>
  <si>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</si>
  <si>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</si>
  <si>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</si>
  <si>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</si>
  <si>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</si>
  <si>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</si>
  <si>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</si>
  <si>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</si>
  <si>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</si>
  <si>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</si>
  <si>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</si>
  <si>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</si>
  <si>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</si>
  <si>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</si>
  <si>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</si>
  <si>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</si>
  <si>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</si>
  <si>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</si>
  <si>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</si>
  <si>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</si>
  <si>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</si>
  <si>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</si>
  <si>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</si>
  <si>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</si>
  <si>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</si>
  <si>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</si>
  <si>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</si>
  <si>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</si>
  <si>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</si>
  <si>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</si>
  <si>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</si>
  <si>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</si>
  <si>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</si>
  <si>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</si>
  <si>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</si>
  <si>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</si>
  <si>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</si>
  <si>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</si>
  <si>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</si>
  <si>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</si>
  <si>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</si>
  <si>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</si>
  <si>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</si>
  <si>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</si>
  <si>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</si>
  <si>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</si>
  <si>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</si>
  <si>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</si>
  <si>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</si>
  <si>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</si>
  <si>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</si>
  <si>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</si>
  <si>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</si>
  <si>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</si>
  <si>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</si>
  <si>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</si>
  <si>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</si>
  <si>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</si>
  <si>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</si>
  <si>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</si>
  <si>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</si>
  <si>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</si>
  <si>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</si>
  <si>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</si>
  <si>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</si>
  <si>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</si>
  <si>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</si>
  <si>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</si>
  <si>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</si>
  <si>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</si>
  <si>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</si>
  <si>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</si>
  <si>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</si>
  <si>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</si>
  <si>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</si>
  <si>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</si>
  <si>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</si>
  <si>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</si>
  <si>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</si>
  <si>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</si>
  <si>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</si>
  <si>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</si>
  <si>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</si>
  <si>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</si>
  <si>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</si>
  <si>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</si>
  <si>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</si>
  <si>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</si>
  <si>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</si>
  <si>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</si>
  <si>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</si>
  <si>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</si>
  <si>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</si>
  <si>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</si>
  <si>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</si>
  <si>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</si>
  <si>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</si>
  <si>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</si>
  <si>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</si>
  <si>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</si>
  <si>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</si>
  <si>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</si>
  <si>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</si>
  <si>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</si>
  <si>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</si>
  <si>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</si>
  <si>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</si>
  <si>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</si>
  <si>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</si>
  <si>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</si>
  <si>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</si>
  <si>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</si>
  <si>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</si>
  <si>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</si>
  <si>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</si>
  <si>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</si>
  <si>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</si>
  <si>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</si>
  <si>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</si>
  <si>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</si>
  <si>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</si>
  <si>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</si>
  <si>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</si>
  <si>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</si>
  <si>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</si>
  <si>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</si>
  <si>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</si>
  <si>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</si>
  <si>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</si>
  <si>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</si>
  <si>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</si>
  <si>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</si>
  <si>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</si>
  <si>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</si>
  <si>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</si>
  <si>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</si>
  <si>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</si>
  <si>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</si>
  <si>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</si>
  <si>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</si>
  <si>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</si>
  <si>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</si>
  <si>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</si>
  <si>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</si>
  <si>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</si>
  <si>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</si>
  <si>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</si>
  <si>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</si>
  <si>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</si>
  <si>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</si>
  <si>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</si>
  <si>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</si>
  <si>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</si>
  <si>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</si>
  <si>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</si>
  <si>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</si>
  <si>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</si>
  <si>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</si>
  <si>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</si>
  <si>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</si>
  <si>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</si>
  <si>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</si>
  <si>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</si>
  <si>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</si>
  <si>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</si>
  <si>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</si>
  <si>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</si>
  <si>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</si>
  <si>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</si>
  <si>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</si>
  <si>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</si>
  <si>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</si>
  <si>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</si>
  <si>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</si>
  <si>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</si>
  <si>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</si>
  <si>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</si>
  <si>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</si>
  <si>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</si>
  <si>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</si>
  <si>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</si>
  <si>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</si>
  <si>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</si>
  <si>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</si>
  <si>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</si>
  <si>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</si>
  <si>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</si>
  <si>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</si>
  <si>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</si>
  <si>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</si>
  <si>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</si>
  <si>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</si>
  <si>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</si>
  <si>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</si>
  <si>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</si>
  <si>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</si>
  <si>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</si>
  <si>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</si>
  <si>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</si>
  <si>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</si>
  <si>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</si>
  <si>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</si>
  <si>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</si>
  <si>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</si>
  <si>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</si>
  <si>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</si>
  <si>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</si>
  <si>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</si>
  <si>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</si>
  <si>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</si>
  <si>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</si>
  <si>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</si>
  <si>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</si>
  <si>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</si>
  <si>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</si>
  <si>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</si>
  <si>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</si>
  <si>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</si>
  <si>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</si>
  <si>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</si>
  <si>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</si>
  <si>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</si>
  <si>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</si>
  <si>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</si>
  <si>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</si>
  <si>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</si>
  <si>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</si>
  <si>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</si>
  <si>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</si>
  <si>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</si>
  <si>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</si>
  <si>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</si>
  <si>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</si>
  <si>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</si>
  <si>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</si>
  <si>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</si>
  <si>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</si>
  <si>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</si>
  <si>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</si>
  <si>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</si>
  <si>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</si>
  <si>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</si>
  <si>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</si>
  <si>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</si>
  <si>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</si>
  <si>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</si>
  <si>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</si>
  <si>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</si>
  <si>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</si>
  <si>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</si>
  <si>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</si>
  <si>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</si>
  <si>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</si>
  <si>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</si>
  <si>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</si>
  <si>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</si>
  <si>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</si>
  <si>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</si>
  <si>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</si>
  <si>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</si>
  <si>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</si>
  <si>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</si>
  <si>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</si>
  <si>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</si>
  <si>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</si>
  <si>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</si>
  <si>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</si>
  <si>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</si>
  <si>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</si>
  <si>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</si>
  <si>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</si>
  <si>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</si>
  <si>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</si>
  <si>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</si>
  <si>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</si>
  <si>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</si>
  <si>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</si>
  <si>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</si>
  <si>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</si>
  <si>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</si>
  <si>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</si>
  <si>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</si>
  <si>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</si>
  <si>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</si>
  <si>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</si>
  <si>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</si>
  <si>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</si>
  <si>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</si>
  <si>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</si>
  <si>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</si>
  <si>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</si>
  <si>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</si>
  <si>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</si>
  <si>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</si>
  <si>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</si>
  <si>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</si>
  <si>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</si>
  <si>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</si>
  <si>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</si>
  <si>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</si>
  <si>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</si>
  <si>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</si>
  <si>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</si>
  <si>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</si>
  <si>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</si>
  <si>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</si>
  <si>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</si>
  <si>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</si>
  <si>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</si>
  <si>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</si>
  <si>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</si>
  <si>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</si>
  <si>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</si>
  <si>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</si>
  <si>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</si>
  <si>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</si>
  <si>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</si>
  <si>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</si>
  <si>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</si>
  <si>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</si>
  <si>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</si>
  <si>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</si>
  <si>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</si>
  <si>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</si>
  <si>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</si>
  <si>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</si>
  <si>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</si>
  <si>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</si>
  <si>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</si>
  <si>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</si>
  <si>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</si>
  <si>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</si>
  <si>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</si>
  <si>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</si>
  <si>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</si>
  <si>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</si>
  <si>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</si>
  <si>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</si>
  <si>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</si>
  <si>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</si>
  <si>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</si>
  <si>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</si>
  <si>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</si>
  <si>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</si>
  <si>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</si>
  <si>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</si>
  <si>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</si>
  <si>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</si>
  <si>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</si>
  <si>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</si>
  <si>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</si>
  <si>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</si>
  <si>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</si>
  <si>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</si>
  <si>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</si>
  <si>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</si>
  <si>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</si>
  <si>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</si>
  <si>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</si>
  <si>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</si>
  <si>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</si>
  <si>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</si>
  <si>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</si>
  <si>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</si>
  <si>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</si>
  <si>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</si>
  <si>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</si>
  <si>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</si>
  <si>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</si>
  <si>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</si>
  <si>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</si>
  <si>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</si>
  <si>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</si>
  <si>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</si>
  <si>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</si>
  <si>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</si>
  <si>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</si>
  <si>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</si>
  <si>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</si>
  <si>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</si>
  <si>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</si>
  <si>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</si>
  <si>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</si>
  <si>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</si>
  <si>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</si>
  <si>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</si>
  <si>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</si>
  <si>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</si>
  <si>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</si>
  <si>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</si>
  <si>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</si>
  <si>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</si>
  <si>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</si>
  <si>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</si>
  <si>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</si>
  <si>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</si>
  <si>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</si>
  <si>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</si>
  <si>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</si>
  <si>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</si>
  <si>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</si>
  <si>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</si>
  <si>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</si>
  <si>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</si>
  <si>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</si>
  <si>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</si>
  <si>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</si>
  <si>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</si>
  <si>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</si>
  <si>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</si>
  <si>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</si>
  <si>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</si>
  <si>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</si>
  <si>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</si>
  <si>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</si>
  <si>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</si>
  <si>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</si>
  <si>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</si>
  <si>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</si>
  <si>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</si>
  <si>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</si>
  <si>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</si>
  <si>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</si>
  <si>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</si>
  <si>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</si>
  <si>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</si>
  <si>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</si>
  <si>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</si>
  <si>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</si>
  <si>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</si>
  <si>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</si>
  <si>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</si>
  <si>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</si>
  <si>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</si>
  <si>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</si>
  <si>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</si>
  <si>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</si>
  <si>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</si>
  <si>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</si>
  <si>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</si>
  <si>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</si>
  <si>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</si>
  <si>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</si>
  <si>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</si>
  <si>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</si>
  <si>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</si>
  <si>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</si>
  <si>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</si>
  <si>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</si>
  <si>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</si>
  <si>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</si>
  <si>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</si>
  <si>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</si>
  <si>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</si>
  <si>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</si>
  <si>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</si>
  <si>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</si>
  <si>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</si>
  <si>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</si>
  <si>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</si>
  <si>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</si>
  <si>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</si>
  <si>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</si>
  <si>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</si>
  <si>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</si>
  <si>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</si>
  <si>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</si>
  <si>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</si>
  <si>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</si>
  <si>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</si>
  <si>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</si>
  <si>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</si>
  <si>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</si>
  <si>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</si>
  <si>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</si>
  <si>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</si>
  <si>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</si>
  <si>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</si>
  <si>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</si>
  <si>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</si>
  <si>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</si>
  <si>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</si>
  <si>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</si>
  <si>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</si>
  <si>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</si>
  <si>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</si>
  <si>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</si>
  <si>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</si>
  <si>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</si>
  <si>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</si>
  <si>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</si>
  <si>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</si>
  <si>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</si>
  <si>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</si>
  <si>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</si>
  <si>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</si>
  <si>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</si>
  <si>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</si>
  <si>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</si>
  <si>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</si>
  <si>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</si>
  <si>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</si>
  <si>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</si>
  <si>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</si>
  <si>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</si>
  <si>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</si>
  <si>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</si>
  <si>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</si>
  <si>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</si>
  <si>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</si>
  <si>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</si>
  <si>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</si>
  <si>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</si>
  <si>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</si>
  <si>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</si>
  <si>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</si>
  <si>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</si>
  <si>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</si>
  <si>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</si>
  <si>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</si>
  <si>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</si>
  <si>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</si>
  <si>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</si>
  <si>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</si>
  <si>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</si>
  <si>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</si>
  <si>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</si>
  <si>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</si>
  <si>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</si>
  <si>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</si>
  <si>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</si>
  <si>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</si>
  <si>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</si>
  <si>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</si>
  <si>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</si>
  <si>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</si>
  <si>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</si>
  <si>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</si>
  <si>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</si>
  <si>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</si>
  <si>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</si>
  <si>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</si>
  <si>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</si>
  <si>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</si>
  <si>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</si>
  <si>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</si>
  <si>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</si>
  <si>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</si>
  <si>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</si>
  <si>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</si>
  <si>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</si>
  <si>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</si>
  <si>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</si>
  <si>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</si>
  <si>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</si>
  <si>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</si>
  <si>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</si>
  <si>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</si>
  <si>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</si>
  <si>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</si>
  <si>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</si>
  <si>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</si>
  <si>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</si>
  <si>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</si>
  <si>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</si>
  <si>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</si>
  <si>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</si>
  <si>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</si>
  <si>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</si>
  <si>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</si>
  <si>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</si>
  <si>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</si>
  <si>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</si>
  <si>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</si>
  <si>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</si>
  <si>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</si>
  <si>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</si>
  <si>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</si>
  <si>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</si>
  <si>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</si>
  <si>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</si>
  <si>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</si>
  <si>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</si>
  <si>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</si>
  <si>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</si>
  <si>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</si>
  <si>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</si>
  <si>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</si>
  <si>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</si>
  <si>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</si>
  <si>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</si>
  <si>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</si>
  <si>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</si>
  <si>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</si>
  <si>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</si>
  <si>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</si>
  <si>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</si>
  <si>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</si>
  <si>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</si>
  <si>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</si>
  <si>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</si>
  <si>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</si>
  <si>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</si>
  <si>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</si>
  <si>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</si>
  <si>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</si>
  <si>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</si>
  <si>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</si>
  <si>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</si>
  <si>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</si>
  <si>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</si>
  <si>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</si>
  <si>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</si>
  <si>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</si>
  <si>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</si>
  <si>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</si>
  <si>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</si>
  <si>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</si>
  <si>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</si>
  <si>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</si>
  <si>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</si>
  <si>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</si>
  <si>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</si>
  <si>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</si>
  <si>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</si>
  <si>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</si>
  <si>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</si>
  <si>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</si>
  <si>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</si>
  <si>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</si>
  <si>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</si>
  <si>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</si>
  <si>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</si>
  <si>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</si>
  <si>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</si>
  <si>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</si>
  <si>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</si>
  <si>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</si>
  <si>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</si>
  <si>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</si>
  <si>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</si>
  <si>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</si>
  <si>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</si>
  <si>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</si>
  <si>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</si>
  <si>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</si>
  <si>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</si>
  <si>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</si>
  <si>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</si>
  <si>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</si>
  <si>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</si>
  <si>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</si>
  <si>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</si>
  <si>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</si>
  <si>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</si>
  <si>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</si>
  <si>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</si>
  <si>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</si>
  <si>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</si>
  <si>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</si>
  <si>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</si>
  <si>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</si>
  <si>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</si>
  <si>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</si>
  <si>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</si>
  <si>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</si>
  <si>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</si>
  <si>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</si>
  <si>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</si>
  <si>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</si>
  <si>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</si>
  <si>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</si>
  <si>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</si>
  <si>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</si>
  <si>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</si>
  <si>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</si>
  <si>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</si>
  <si>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</si>
  <si>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</si>
  <si>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</si>
  <si>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</si>
  <si>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</si>
  <si>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</si>
  <si>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</si>
  <si>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</si>
  <si>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</si>
  <si>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</si>
  <si>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</si>
  <si>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</si>
  <si>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</si>
  <si>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</si>
  <si>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</si>
  <si>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</si>
  <si>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</si>
  <si>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</si>
  <si>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</si>
  <si>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</si>
  <si>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</si>
  <si>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</si>
  <si>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</si>
  <si>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</si>
  <si>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</si>
  <si>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</si>
  <si>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</si>
  <si>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</si>
  <si>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</si>
  <si>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</si>
  <si>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</si>
  <si>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</si>
  <si>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</si>
  <si>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</si>
  <si>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</si>
  <si>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</si>
  <si>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</si>
  <si>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</si>
  <si>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</si>
  <si>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</si>
  <si>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</si>
  <si>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</si>
  <si>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</si>
  <si>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</si>
  <si>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</si>
  <si>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</si>
  <si>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</si>
  <si>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</si>
  <si>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</si>
  <si>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</si>
  <si>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</si>
  <si>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</si>
  <si>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</si>
  <si>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</si>
  <si>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</si>
  <si>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</si>
  <si>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</si>
  <si>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</si>
  <si>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</si>
  <si>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</si>
  <si>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</si>
  <si>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</si>
  <si>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</si>
  <si>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</si>
  <si>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</si>
  <si>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</si>
  <si>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</si>
  <si>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</si>
  <si>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</si>
  <si>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</si>
  <si>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</si>
  <si>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</si>
  <si>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</si>
  <si>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</si>
  <si>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</si>
  <si>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</si>
  <si>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</si>
  <si>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</si>
  <si>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</si>
  <si>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</si>
  <si>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</si>
  <si>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</si>
  <si>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</si>
  <si>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</si>
  <si>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</si>
  <si>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</si>
  <si>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</si>
  <si>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</si>
  <si>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</si>
  <si>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</si>
  <si>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</si>
  <si>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</si>
  <si>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</si>
  <si>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</si>
  <si>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</si>
  <si>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</si>
  <si>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</si>
  <si>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</si>
  <si>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</si>
  <si>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</si>
  <si>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</si>
  <si>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</si>
  <si>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</si>
  <si>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</si>
  <si>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</si>
  <si>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</si>
  <si>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</si>
  <si>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</si>
  <si>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</si>
  <si>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</si>
  <si>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</si>
  <si>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</si>
  <si>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</si>
  <si>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</si>
  <si>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</si>
  <si>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</si>
  <si>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</si>
  <si>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</si>
  <si>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</si>
  <si>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</si>
  <si>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</si>
  <si>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</si>
  <si>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</si>
  <si>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</si>
  <si>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</si>
  <si>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</si>
  <si>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</si>
  <si>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</si>
  <si>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</si>
  <si>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</si>
  <si>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</si>
  <si>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</si>
  <si>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</si>
  <si>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</si>
  <si>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</si>
  <si>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</si>
  <si>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</si>
  <si>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</si>
  <si>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</si>
  <si>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</si>
  <si>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</si>
  <si>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</si>
  <si>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</si>
  <si>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</si>
  <si>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</si>
  <si>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</si>
  <si>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</si>
  <si>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</si>
  <si>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</si>
  <si>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</si>
  <si>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</si>
  <si>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</si>
  <si>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</si>
  <si>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</si>
  <si>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</si>
  <si>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</si>
  <si>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</si>
  <si>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</si>
  <si>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</si>
  <si>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</si>
  <si>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</si>
  <si>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</si>
  <si>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</si>
  <si>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</si>
  <si>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</si>
  <si>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</si>
  <si>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</si>
  <si>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</si>
  <si>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</si>
  <si>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</si>
  <si>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</si>
  <si>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</si>
  <si>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</si>
  <si>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</si>
  <si>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</si>
  <si>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</si>
  <si>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</si>
  <si>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</si>
  <si>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</si>
  <si>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</si>
  <si>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</si>
  <si>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</si>
  <si>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</si>
  <si>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</si>
  <si>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</si>
  <si>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</si>
  <si>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</si>
  <si>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</si>
  <si>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</si>
  <si>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</si>
  <si>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</si>
  <si>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</si>
  <si>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</si>
  <si>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</si>
  <si>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</si>
  <si>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</si>
  <si>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</si>
  <si>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</si>
  <si>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</si>
  <si>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</si>
  <si>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</si>
  <si>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</si>
  <si>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</si>
  <si>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</si>
  <si>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</si>
  <si>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</si>
  <si>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</si>
  <si>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</si>
  <si>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</si>
  <si>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</si>
  <si>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</si>
  <si>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</si>
  <si>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</si>
  <si>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</si>
  <si>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</si>
  <si>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</si>
  <si>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</si>
  <si>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</si>
  <si>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</si>
  <si>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</si>
  <si>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</si>
  <si>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</si>
  <si>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</si>
  <si>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</si>
  <si>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</si>
  <si>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</si>
  <si>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</si>
  <si>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</si>
  <si>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</si>
  <si>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</si>
  <si>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</si>
  <si>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</si>
  <si>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</si>
  <si>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</si>
  <si>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</si>
  <si>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</si>
  <si>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</si>
  <si>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</si>
  <si>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</si>
  <si>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</si>
  <si>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</si>
  <si>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</si>
  <si>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</si>
  <si>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</si>
  <si>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</si>
  <si>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</si>
  <si>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</si>
  <si>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</si>
  <si>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</si>
  <si>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</si>
  <si>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</si>
  <si>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</si>
  <si>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</si>
  <si>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</si>
  <si>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</si>
  <si>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</si>
  <si>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</si>
  <si>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</si>
  <si>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</si>
  <si>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</si>
  <si>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</si>
  <si>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</si>
  <si>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</si>
  <si>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</si>
  <si>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</si>
  <si>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</si>
  <si>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</si>
  <si>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</si>
  <si>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</si>
  <si>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</si>
  <si>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</si>
  <si>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</si>
  <si>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</si>
  <si>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</si>
  <si>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</si>
  <si>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</si>
  <si>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</si>
  <si>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</si>
  <si>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</si>
  <si>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</si>
  <si>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</si>
  <si>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</si>
  <si>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</si>
  <si>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</si>
  <si>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</si>
  <si>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</si>
  <si>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</si>
  <si>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</si>
  <si>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</si>
  <si>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</si>
  <si>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</si>
  <si>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</si>
  <si>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</si>
  <si>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</si>
  <si>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</si>
  <si>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</si>
  <si>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</si>
  <si>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</si>
  <si>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</si>
  <si>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</si>
  <si>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</si>
  <si>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</si>
  <si>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</si>
  <si>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</si>
  <si>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</si>
  <si>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</si>
  <si>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</si>
  <si>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</si>
  <si>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</si>
  <si>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</si>
  <si>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</si>
  <si>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</si>
  <si>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</si>
  <si>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</si>
  <si>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</si>
  <si>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</si>
  <si>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</si>
  <si>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</si>
  <si>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</si>
  <si>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</si>
  <si>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</si>
  <si>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</si>
  <si>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</si>
  <si>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</si>
  <si>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</si>
  <si>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</si>
  <si>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</si>
  <si>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</si>
  <si>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</si>
  <si>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</si>
  <si>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</si>
  <si>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</si>
  <si>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</si>
  <si>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</si>
  <si>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</si>
  <si>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</si>
  <si>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</si>
  <si>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</si>
  <si>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</si>
  <si>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</si>
  <si>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</si>
  <si>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</si>
  <si>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</si>
  <si>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</si>
  <si>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</si>
  <si>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</si>
  <si>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</si>
  <si>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</si>
  <si>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</si>
  <si>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</si>
  <si>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</si>
  <si>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</si>
  <si>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</si>
  <si>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</si>
  <si>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</si>
  <si>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</si>
  <si>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</si>
  <si>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</si>
  <si>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</si>
  <si>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</si>
  <si>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</si>
  <si>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</si>
  <si>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</si>
  <si>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</si>
  <si>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</si>
  <si>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</si>
  <si>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</si>
  <si>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</si>
  <si>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</si>
  <si>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</si>
  <si>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</si>
  <si>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</si>
  <si>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</si>
  <si>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</si>
  <si>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</si>
  <si>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</si>
  <si>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</si>
  <si>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</si>
  <si>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</si>
  <si>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</si>
  <si>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</si>
  <si>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</si>
  <si>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</si>
  <si>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</si>
  <si>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</si>
  <si>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</si>
  <si>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</si>
  <si>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</si>
  <si>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</si>
  <si>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</si>
  <si>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</si>
  <si>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</si>
  <si>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</si>
  <si>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</si>
  <si>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</si>
  <si>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</si>
  <si>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</si>
  <si>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</si>
  <si>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</si>
  <si>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</si>
  <si>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</si>
  <si>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</si>
  <si>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</si>
  <si>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</si>
  <si>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</si>
  <si>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</si>
  <si>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</si>
  <si>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</si>
  <si>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</si>
  <si>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</si>
  <si>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</si>
  <si>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</si>
  <si>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</si>
  <si>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</si>
  <si>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</si>
  <si>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</si>
  <si>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</si>
  <si>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</si>
  <si>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</si>
  <si>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</si>
  <si>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</si>
  <si>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</si>
  <si>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</si>
  <si>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</si>
  <si>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</si>
  <si>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</si>
  <si>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</si>
  <si>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</si>
  <si>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</si>
  <si>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</si>
  <si>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</si>
  <si>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</si>
  <si>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</si>
  <si>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</si>
  <si>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</si>
  <si>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</si>
  <si>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</si>
  <si>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</si>
  <si>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</si>
  <si>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</si>
  <si>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</si>
  <si>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</si>
  <si>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</si>
  <si>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</si>
  <si>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</si>
  <si>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</si>
  <si>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</si>
  <si>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</si>
  <si>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</si>
  <si>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</si>
  <si>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</si>
  <si>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</si>
  <si>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</si>
  <si>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</si>
  <si>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</si>
  <si>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</si>
  <si>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</si>
  <si>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</si>
  <si>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</si>
  <si>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</si>
  <si>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</si>
  <si>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</si>
  <si>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</si>
  <si>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</si>
  <si>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</si>
  <si>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</si>
  <si>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</si>
  <si>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</si>
  <si>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</si>
  <si>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</si>
  <si>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</si>
  <si>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</si>
  <si>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</si>
  <si>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</si>
  <si>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</si>
  <si>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</si>
  <si>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</si>
  <si>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</si>
  <si>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</si>
  <si>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</si>
  <si>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</si>
  <si>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</si>
  <si>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</si>
  <si>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</si>
  <si>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</si>
  <si>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</si>
  <si>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</si>
  <si>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</si>
  <si>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</si>
  <si>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</si>
  <si>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</si>
  <si>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</si>
  <si>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</si>
  <si>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</si>
  <si>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</si>
  <si>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</si>
  <si>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</si>
  <si>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</si>
  <si>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</si>
  <si>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</si>
  <si>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</si>
  <si>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</si>
  <si>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</si>
  <si>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</si>
  <si>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</si>
  <si>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</si>
  <si>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</si>
  <si>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</si>
  <si>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</si>
  <si>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</si>
  <si>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</si>
  <si>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</si>
  <si>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</si>
  <si>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</si>
  <si>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</si>
  <si>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</si>
  <si>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</si>
  <si>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</si>
  <si>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</si>
  <si>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</si>
  <si>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</si>
  <si>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</si>
  <si>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</si>
  <si>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</si>
  <si>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</si>
  <si>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</si>
  <si>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</si>
  <si>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</si>
  <si>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</si>
  <si>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</si>
  <si>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</si>
  <si>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</si>
  <si>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</si>
  <si>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</si>
  <si>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</si>
  <si>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</si>
  <si>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</si>
  <si>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</si>
  <si>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</si>
  <si>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</si>
  <si>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</si>
  <si>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</si>
  <si>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</si>
  <si>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</si>
  <si>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</si>
  <si>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</si>
  <si>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</si>
  <si>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</si>
  <si>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</si>
  <si>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</si>
  <si>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</si>
  <si>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</si>
  <si>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</si>
  <si>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</si>
  <si>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</si>
  <si>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</si>
  <si>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</si>
  <si>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</si>
  <si>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</si>
  <si>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</si>
  <si>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</si>
  <si>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</si>
  <si>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</si>
  <si>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</si>
  <si>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</si>
  <si>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</si>
  <si>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</si>
  <si>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</si>
  <si>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</si>
  <si>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</si>
  <si>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</si>
  <si>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</si>
  <si>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</si>
  <si>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</si>
  <si>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</si>
  <si>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</si>
  <si>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</si>
  <si>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</si>
  <si>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</si>
  <si>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</si>
  <si>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</si>
  <si>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</si>
  <si>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</si>
  <si>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</si>
  <si>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</si>
  <si>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</si>
  <si>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</si>
  <si>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</si>
  <si>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</si>
  <si>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</si>
  <si>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</si>
  <si>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</si>
  <si>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</si>
  <si>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</si>
  <si>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</si>
  <si>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</si>
  <si>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</si>
  <si>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</si>
  <si>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</si>
  <si>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</si>
  <si>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</si>
  <si>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</si>
  <si>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</si>
  <si>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</si>
  <si>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</si>
  <si>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</si>
  <si>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</si>
  <si>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</si>
  <si>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</si>
  <si>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</si>
  <si>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</si>
  <si>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</si>
  <si>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</si>
  <si>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</si>
  <si>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</si>
  <si>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</si>
  <si>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</si>
  <si>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</si>
  <si>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</si>
  <si>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</si>
  <si>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</si>
  <si>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</si>
  <si>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</si>
  <si>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</si>
  <si>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</si>
  <si>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</si>
  <si>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</si>
  <si>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</si>
  <si>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</si>
  <si>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</si>
  <si>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</si>
  <si>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</si>
  <si>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</si>
  <si>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</si>
  <si>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</si>
  <si>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</si>
  <si>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</si>
  <si>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</si>
  <si>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</si>
  <si>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</si>
  <si>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</si>
  <si>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</si>
  <si>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</si>
  <si>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</si>
  <si>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</si>
  <si>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</si>
  <si>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</si>
  <si>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</si>
  <si>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</si>
  <si>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</si>
  <si>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</si>
  <si>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</si>
  <si>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</si>
  <si>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</si>
  <si>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</si>
  <si>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</si>
  <si>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</si>
  <si>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</si>
  <si>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</si>
  <si>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</si>
  <si>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</si>
  <si>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</si>
  <si>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</si>
  <si>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</si>
  <si>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</si>
  <si>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</si>
  <si>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</si>
  <si>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</si>
  <si>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</si>
  <si>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</si>
  <si>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</si>
  <si>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</si>
  <si>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</si>
  <si>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</si>
  <si>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</si>
  <si>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</si>
  <si>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</si>
  <si>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</si>
  <si>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</si>
  <si>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</si>
  <si>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</si>
  <si>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</si>
  <si>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</si>
  <si>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</si>
  <si>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</si>
  <si>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</si>
  <si>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</si>
  <si>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</si>
  <si>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</si>
  <si>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</si>
  <si>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</si>
  <si>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</si>
  <si>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</si>
  <si>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</si>
  <si>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</si>
  <si>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</si>
  <si>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</si>
  <si>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</si>
  <si>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</si>
  <si>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</si>
  <si>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</si>
  <si>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</si>
  <si>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</si>
  <si>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</si>
  <si>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</si>
  <si>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</si>
  <si>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</si>
  <si>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</si>
  <si>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</si>
  <si>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</si>
  <si>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</si>
  <si>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</si>
  <si>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</si>
  <si>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</si>
  <si>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</si>
  <si>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</si>
  <si>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</si>
  <si>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</si>
  <si>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</si>
  <si>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</si>
  <si>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</si>
  <si>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</si>
  <si>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</si>
  <si>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</si>
  <si>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</si>
  <si>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</si>
  <si>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</si>
  <si>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</si>
  <si>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</si>
  <si>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</si>
  <si>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</si>
  <si>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</si>
  <si>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</si>
  <si>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</si>
  <si>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</si>
  <si>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</si>
  <si>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</si>
  <si>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</si>
  <si>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</si>
  <si>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</si>
  <si>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</si>
  <si>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</si>
  <si>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</si>
  <si>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</si>
  <si>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</si>
  <si>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</si>
  <si>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</si>
  <si>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</si>
  <si>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</si>
  <si>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</si>
  <si>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</si>
  <si>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</si>
  <si>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</si>
  <si>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</si>
  <si>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</si>
  <si>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</si>
  <si>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</si>
  <si>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</si>
  <si>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</si>
  <si>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</si>
  <si>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</si>
  <si>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</si>
  <si>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</si>
  <si>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</si>
  <si>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</si>
  <si>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</si>
  <si>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</si>
  <si>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</si>
  <si>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</si>
  <si>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</si>
  <si>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</si>
  <si>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</si>
  <si>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</si>
  <si>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</si>
  <si>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</si>
  <si>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</si>
  <si>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</si>
  <si>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</si>
  <si>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</si>
  <si>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</si>
  <si>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</si>
  <si>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</si>
  <si>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</si>
  <si>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</si>
  <si>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</si>
  <si>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</si>
  <si>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</si>
  <si>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</si>
  <si>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</si>
  <si>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</si>
  <si>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</si>
  <si>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</si>
  <si>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</si>
  <si>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</si>
  <si>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</si>
  <si>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</si>
  <si>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</si>
  <si>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</si>
  <si>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</si>
  <si>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</si>
  <si>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</si>
  <si>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</si>
  <si>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</si>
  <si>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</si>
  <si>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</si>
  <si>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</si>
  <si>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</si>
  <si>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</si>
  <si>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</si>
  <si>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</si>
  <si>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</si>
  <si>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</si>
  <si>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</si>
  <si>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</si>
  <si>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</si>
  <si>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</si>
  <si>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</si>
  <si>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</si>
  <si>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</si>
  <si>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</si>
  <si>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</si>
  <si>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</si>
  <si>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</si>
  <si>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</si>
  <si>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</si>
  <si>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</si>
  <si>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</si>
  <si>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</si>
  <si>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</si>
  <si>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</si>
  <si>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</si>
  <si>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</si>
  <si>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</si>
  <si>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</si>
  <si>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</si>
  <si>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</si>
  <si>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</si>
  <si>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</si>
  <si>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</si>
  <si>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</si>
  <si>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</si>
  <si>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</si>
  <si>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</si>
  <si>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</si>
  <si>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</si>
  <si>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</si>
  <si>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</si>
  <si>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</si>
  <si>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</si>
  <si>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</si>
  <si>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</si>
  <si>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</si>
  <si>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</si>
  <si>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</si>
  <si>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</si>
  <si>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</si>
  <si>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</si>
  <si>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</si>
  <si>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</si>
  <si>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</si>
  <si>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</si>
  <si>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</si>
  <si>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</si>
  <si>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</si>
  <si>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</si>
  <si>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</si>
  <si>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</si>
  <si>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</si>
  <si>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</si>
  <si>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</si>
  <si>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</si>
  <si>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</si>
  <si>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</si>
  <si>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</si>
  <si>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</si>
  <si>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</si>
  <si>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</si>
  <si>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</si>
  <si>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</si>
  <si>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</si>
  <si>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</si>
  <si>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</si>
  <si>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</si>
  <si>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</si>
  <si>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</si>
  <si>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</si>
  <si>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</si>
  <si>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</si>
  <si>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</si>
  <si>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</si>
  <si>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</si>
  <si>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</si>
  <si>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</si>
  <si>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</si>
  <si>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</si>
  <si>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</si>
  <si>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</si>
  <si>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</si>
  <si>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</si>
  <si>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</si>
  <si>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</si>
  <si>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</si>
  <si>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</si>
  <si>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</si>
  <si>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</si>
  <si>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</si>
  <si>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</si>
  <si>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</si>
  <si>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</si>
  <si>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</si>
  <si>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</si>
  <si>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</si>
  <si>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</si>
  <si>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</si>
  <si>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</si>
  <si>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</si>
  <si>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</si>
  <si>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</si>
  <si>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</si>
  <si>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</si>
  <si>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</si>
  <si>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</si>
  <si>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</si>
  <si>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</si>
  <si>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</si>
  <si>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</si>
  <si>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</si>
  <si>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</si>
  <si>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</si>
  <si>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</si>
  <si>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</si>
  <si>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</si>
  <si>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</si>
  <si>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</si>
  <si>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</si>
  <si>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</si>
  <si>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</si>
  <si>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</si>
  <si>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</si>
  <si>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</si>
  <si>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</si>
  <si>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</si>
  <si>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</si>
  <si>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</si>
  <si>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</si>
  <si>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</si>
  <si>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</si>
  <si>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</si>
  <si>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</si>
  <si>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</si>
  <si>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</si>
  <si>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</si>
  <si>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</si>
  <si>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</si>
  <si>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</si>
  <si>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</si>
  <si>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</si>
  <si>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</si>
  <si>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</si>
  <si>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</si>
  <si>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</si>
  <si>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</si>
  <si>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</si>
  <si>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</si>
  <si>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</si>
  <si>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</si>
  <si>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</si>
  <si>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</si>
  <si>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</si>
  <si>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</si>
  <si>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</si>
  <si>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</si>
  <si>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</si>
  <si>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</si>
  <si>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</si>
  <si>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</si>
  <si>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</si>
  <si>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</si>
  <si>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</si>
  <si>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</si>
  <si>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</si>
  <si>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</si>
  <si>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</si>
  <si>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</si>
  <si>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</si>
  <si>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</si>
  <si>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</si>
  <si>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</si>
  <si>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</si>
  <si>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</si>
  <si>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</si>
  <si>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</si>
  <si>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</si>
  <si>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</si>
  <si>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</si>
  <si>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</si>
  <si>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</si>
  <si>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</si>
  <si>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</si>
  <si>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</si>
  <si>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</si>
  <si>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</si>
  <si>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</si>
  <si>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</si>
  <si>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</si>
  <si>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</si>
  <si>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</si>
  <si>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</si>
  <si>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</si>
  <si>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</si>
  <si>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</si>
  <si>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</si>
  <si>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</si>
  <si>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</si>
  <si>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</si>
  <si>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</si>
  <si>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</si>
  <si>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</si>
  <si>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</si>
  <si>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</si>
  <si>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</si>
  <si>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</si>
  <si>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</si>
  <si>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</si>
  <si>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</si>
  <si>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</si>
  <si>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</si>
  <si>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</si>
  <si>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</si>
  <si>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</si>
  <si>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</si>
  <si>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</si>
  <si>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</si>
  <si>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</si>
  <si>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</si>
  <si>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</si>
  <si>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</si>
  <si>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</si>
  <si>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</si>
  <si>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</si>
  <si>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</si>
  <si>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</si>
  <si>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</si>
  <si>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</si>
  <si>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</si>
  <si>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</si>
  <si>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</si>
  <si>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</si>
  <si>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</si>
  <si>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</si>
  <si>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</si>
  <si>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</si>
  <si>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</si>
  <si>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</si>
  <si>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</si>
  <si>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</si>
  <si>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</si>
  <si>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</si>
  <si>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</si>
  <si>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</si>
  <si>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</si>
  <si>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</si>
  <si>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</si>
  <si>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</si>
  <si>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</si>
  <si>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</si>
  <si>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</si>
  <si>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</si>
  <si>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</si>
  <si>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</si>
  <si>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</si>
  <si>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</si>
  <si>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</si>
  <si>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</si>
  <si>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</si>
  <si>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</si>
  <si>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</si>
  <si>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</si>
  <si>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</si>
  <si>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</si>
  <si>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</si>
  <si>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</si>
  <si>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</si>
  <si>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</si>
  <si>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</si>
  <si>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</si>
  <si>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</si>
  <si>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</si>
  <si>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</si>
  <si>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</si>
  <si>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</si>
  <si>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</si>
  <si>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</si>
  <si>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</si>
  <si>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</si>
  <si>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</si>
  <si>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</si>
  <si>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</si>
  <si>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</si>
  <si>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</si>
  <si>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</si>
  <si>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</si>
  <si>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</si>
  <si>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</si>
  <si>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</si>
  <si>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</si>
  <si>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</si>
  <si>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</si>
  <si>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</si>
  <si>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</si>
  <si>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</si>
  <si>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</si>
  <si>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</si>
  <si>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</si>
  <si>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</si>
  <si>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</si>
  <si>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</si>
  <si>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</si>
  <si>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</si>
  <si>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</si>
  <si>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</si>
  <si>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</si>
  <si>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</si>
  <si>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</si>
  <si>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</si>
  <si>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</si>
  <si>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</si>
  <si>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</si>
  <si>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</si>
  <si>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</si>
  <si>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</si>
  <si>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</si>
  <si>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</si>
  <si>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</si>
  <si>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</si>
  <si>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</si>
  <si>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</si>
  <si>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</si>
  <si>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</si>
  <si>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</si>
  <si>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</si>
  <si>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</si>
  <si>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</si>
  <si>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</si>
  <si>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</si>
  <si>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</si>
  <si>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</si>
  <si>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</si>
  <si>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</si>
  <si>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</si>
  <si>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</si>
  <si>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</si>
  <si>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</si>
  <si>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</si>
  <si>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</si>
  <si>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</si>
  <si>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</si>
  <si>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</si>
  <si>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</si>
  <si>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</si>
  <si>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</si>
  <si>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</si>
  <si>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</si>
  <si>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</si>
  <si>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</si>
  <si>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</si>
  <si>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</si>
  <si>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</si>
  <si>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</si>
  <si>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</si>
  <si>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</si>
  <si>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</si>
  <si>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</si>
  <si>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</si>
  <si>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</si>
  <si>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</si>
  <si>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</si>
  <si>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</si>
  <si>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</si>
  <si>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</si>
  <si>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</si>
  <si>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</si>
  <si>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</si>
  <si>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</si>
  <si>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</si>
  <si>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</si>
  <si>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</si>
  <si>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</si>
  <si>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</si>
  <si>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</si>
  <si>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</si>
  <si>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</si>
  <si>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</si>
  <si>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</si>
  <si>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</si>
  <si>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</si>
  <si>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</si>
  <si>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</si>
  <si>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</si>
  <si>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</si>
  <si>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</si>
  <si>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</si>
  <si>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</si>
  <si>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</si>
  <si>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</si>
  <si>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</si>
  <si>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</si>
  <si>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</si>
  <si>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</si>
  <si>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</si>
  <si>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</si>
  <si>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</si>
  <si>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</si>
  <si>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</si>
  <si>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</si>
  <si>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</si>
  <si>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</si>
  <si>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</si>
  <si>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</si>
  <si>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</si>
  <si>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</si>
  <si>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</si>
  <si>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</si>
  <si>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</si>
  <si>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</si>
  <si>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</si>
  <si>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</si>
  <si>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</si>
  <si>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</si>
  <si>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</si>
  <si>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</si>
  <si>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</si>
  <si>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</si>
  <si>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</si>
  <si>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</si>
  <si>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</si>
  <si>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</si>
  <si>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</si>
  <si>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</si>
  <si>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</si>
  <si>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</si>
  <si>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</si>
  <si>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</si>
  <si>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</si>
  <si>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</si>
  <si>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</si>
  <si>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</si>
  <si>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</si>
  <si>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</si>
  <si>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</si>
  <si>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</si>
  <si>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</si>
  <si>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</si>
  <si>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</si>
  <si>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</si>
  <si>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</si>
  <si>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</si>
  <si>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</si>
  <si>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</si>
  <si>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</si>
  <si>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</si>
  <si>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</si>
  <si>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</si>
  <si>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</si>
  <si>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</si>
  <si>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</si>
  <si>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</si>
  <si>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</si>
  <si>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</si>
  <si>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</si>
  <si>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</si>
  <si>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</si>
  <si>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</si>
  <si>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</si>
  <si>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</si>
  <si>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</si>
  <si>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</si>
  <si>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</si>
  <si>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</si>
  <si>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</si>
  <si>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</si>
  <si>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</si>
  <si>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</si>
  <si>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</si>
  <si>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</si>
  <si>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</si>
  <si>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</si>
  <si>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</si>
  <si>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</si>
  <si>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</si>
  <si>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</si>
  <si>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</si>
  <si>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</si>
  <si>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</si>
  <si>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</si>
  <si>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</si>
  <si>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</si>
  <si>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</si>
  <si>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</si>
  <si>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</si>
  <si>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</si>
  <si>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</si>
  <si>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</si>
  <si>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</si>
  <si>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</si>
  <si>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</si>
  <si>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</si>
  <si>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</si>
  <si>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</si>
  <si>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</si>
  <si>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</si>
  <si>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</si>
  <si>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</si>
  <si>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</si>
  <si>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</si>
  <si>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</si>
  <si>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</si>
  <si>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</si>
  <si>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</si>
  <si>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</si>
  <si>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</si>
  <si>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</si>
  <si>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</si>
  <si>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</si>
  <si>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</si>
  <si>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</si>
  <si>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</si>
  <si>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</si>
  <si>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</si>
  <si>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</si>
  <si>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</si>
  <si>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</si>
  <si>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</si>
  <si>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</si>
  <si>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</si>
  <si>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</si>
  <si>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</si>
  <si>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</si>
  <si>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</si>
  <si>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</si>
  <si>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</si>
  <si>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</si>
  <si>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</si>
  <si>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</si>
  <si>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</si>
  <si>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</si>
  <si>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</si>
  <si>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</si>
  <si>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</si>
  <si>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</si>
  <si>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</si>
  <si>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</si>
  <si>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</si>
  <si>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</si>
  <si>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</si>
  <si>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</si>
  <si>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</si>
  <si>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</si>
  <si>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</si>
  <si>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</si>
  <si>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</si>
  <si>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</si>
  <si>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</si>
  <si>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</si>
  <si>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</si>
  <si>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</si>
  <si>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</si>
  <si>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</si>
  <si>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</si>
  <si>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</si>
  <si>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</si>
  <si>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</si>
  <si>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</si>
  <si>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</si>
  <si>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</si>
  <si>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</si>
  <si>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</si>
  <si>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</si>
  <si>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</si>
  <si>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</si>
  <si>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</si>
  <si>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</si>
  <si>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</si>
  <si>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</si>
  <si>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</si>
  <si>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</si>
  <si>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</si>
  <si>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</si>
  <si>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</si>
  <si>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</si>
  <si>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</si>
  <si>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</si>
  <si>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</si>
  <si>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</si>
  <si>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</si>
  <si>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</si>
  <si>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</si>
  <si>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</si>
  <si>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</si>
  <si>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</si>
  <si>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</si>
  <si>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</si>
  <si>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</si>
  <si>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</si>
  <si>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</si>
  <si>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</si>
  <si>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</si>
  <si>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</si>
  <si>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</si>
  <si>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</si>
  <si>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</si>
  <si>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</si>
  <si>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</si>
  <si>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</si>
  <si>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</si>
  <si>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</si>
  <si>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</si>
  <si>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</si>
  <si>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</si>
  <si>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</si>
  <si>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</si>
  <si>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</si>
  <si>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</si>
  <si>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</si>
  <si>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</si>
  <si>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</si>
  <si>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</si>
  <si>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</si>
  <si>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</si>
  <si>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</si>
  <si>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</si>
  <si>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</si>
  <si>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</si>
  <si>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</si>
  <si>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</si>
  <si>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</si>
  <si>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</si>
  <si>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</si>
  <si>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</si>
  <si>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</si>
  <si>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</si>
  <si>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</si>
  <si>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</si>
  <si>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</si>
  <si>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</si>
  <si>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</si>
  <si>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</si>
  <si>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</si>
  <si>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</si>
  <si>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</si>
  <si>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</si>
  <si>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</si>
  <si>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</si>
  <si>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</si>
  <si>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</si>
  <si>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</si>
  <si>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</si>
  <si>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</si>
  <si>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</si>
  <si>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</si>
  <si>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</si>
  <si>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</si>
  <si>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</si>
  <si>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</si>
  <si>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</si>
  <si>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</si>
  <si>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</si>
  <si>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</si>
  <si>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</si>
  <si>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</si>
  <si>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</si>
  <si>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</si>
  <si>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</si>
  <si>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</si>
  <si>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</si>
  <si>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</si>
  <si>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</si>
  <si>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</si>
  <si>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</si>
  <si>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</si>
  <si>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</si>
  <si>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</si>
  <si>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</si>
  <si>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</si>
  <si>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</si>
  <si>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</si>
  <si>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</si>
  <si>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</si>
  <si>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</si>
  <si>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</si>
  <si>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</si>
  <si>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</si>
  <si>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</si>
  <si>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</si>
  <si>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</si>
  <si>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</si>
  <si>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</si>
  <si>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</si>
  <si>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</si>
  <si>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</si>
  <si>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</si>
  <si>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</si>
  <si>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</si>
  <si>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</si>
  <si>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</si>
  <si>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</si>
  <si>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</si>
  <si>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</si>
  <si>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</si>
  <si>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</si>
  <si>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</si>
  <si>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</si>
  <si>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</si>
  <si>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</si>
  <si>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</si>
  <si>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</si>
  <si>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</si>
  <si>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</si>
  <si>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</si>
  <si>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</si>
  <si>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</si>
  <si>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</si>
  <si>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</si>
  <si>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</si>
  <si>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</si>
  <si>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</si>
  <si>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</si>
  <si>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</si>
  <si>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</si>
  <si>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</si>
  <si>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</si>
  <si>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</si>
  <si>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</si>
  <si>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</si>
  <si>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</si>
  <si>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</si>
  <si>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</si>
  <si>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</si>
  <si>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</si>
  <si>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</si>
  <si>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</si>
  <si>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</si>
  <si>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</si>
  <si>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</si>
  <si>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</si>
  <si>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</si>
  <si>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</si>
  <si>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</si>
  <si>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</si>
  <si>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</si>
  <si>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</si>
  <si>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</si>
  <si>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</si>
  <si>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</si>
  <si>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</si>
  <si>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</si>
  <si>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</si>
  <si>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</si>
  <si>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</si>
  <si>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</si>
  <si>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</si>
  <si>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</si>
  <si>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</si>
  <si>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</si>
  <si>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</si>
  <si>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</si>
  <si>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</si>
  <si>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</si>
  <si>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</si>
  <si>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</si>
  <si>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</si>
  <si>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</si>
  <si>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</si>
  <si>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</si>
  <si>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</si>
  <si>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</si>
  <si>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</si>
  <si>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</si>
  <si>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</si>
  <si>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</si>
  <si>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</si>
  <si>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</si>
  <si>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</si>
  <si>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</si>
  <si>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</si>
  <si>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</si>
  <si>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</si>
  <si>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</si>
  <si>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</si>
  <si>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</si>
  <si>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</si>
  <si>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</si>
  <si>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</si>
  <si>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</si>
  <si>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</si>
  <si>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</si>
  <si>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</si>
  <si>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</si>
  <si>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</si>
  <si>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</si>
  <si>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</si>
  <si>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</si>
  <si>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</si>
  <si>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</si>
  <si>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</si>
  <si>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</si>
  <si>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</si>
  <si>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</si>
  <si>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</si>
  <si>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</si>
  <si>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</si>
  <si>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</si>
  <si>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</si>
  <si>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</si>
  <si>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</si>
  <si>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</si>
  <si>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</si>
  <si>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</si>
  <si>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</si>
  <si>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</si>
  <si>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</si>
  <si>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</si>
  <si>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</si>
  <si>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</si>
  <si>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</si>
  <si>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</si>
  <si>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</si>
  <si>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</si>
  <si>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</si>
  <si>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</si>
  <si>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</si>
  <si>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</si>
  <si>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</si>
  <si>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</si>
  <si>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</si>
  <si>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</si>
  <si>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</si>
  <si>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</si>
  <si>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</si>
  <si>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</si>
  <si>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</si>
  <si>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</si>
  <si>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</si>
  <si>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</si>
  <si>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</si>
  <si>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</si>
  <si>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</si>
  <si>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</si>
  <si>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</si>
  <si>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</si>
  <si>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</si>
  <si>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</si>
  <si>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</si>
  <si>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</si>
  <si>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</si>
  <si>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</si>
  <si>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</si>
  <si>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</si>
  <si>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</si>
  <si>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</si>
  <si>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</si>
  <si>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</si>
  <si>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</si>
  <si>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</si>
  <si>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</si>
  <si>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</si>
  <si>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</si>
  <si>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</si>
  <si>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</si>
  <si>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</si>
  <si>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</si>
  <si>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</si>
  <si>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</si>
  <si>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</si>
  <si>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</si>
  <si>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</si>
  <si>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</si>
  <si>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</si>
  <si>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</si>
  <si>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</si>
  <si>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</si>
  <si>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</si>
  <si>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</si>
  <si>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</si>
  <si>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</si>
  <si>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</si>
  <si>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</si>
  <si>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</si>
  <si>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</si>
  <si>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</si>
  <si>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</si>
  <si>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</si>
  <si>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</si>
  <si>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</si>
  <si>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</si>
  <si>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</si>
  <si>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</si>
  <si>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</si>
  <si>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</si>
  <si>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</si>
  <si>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</si>
  <si>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</si>
  <si>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</si>
  <si>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</si>
  <si>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</si>
  <si>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</si>
  <si>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</si>
  <si>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</si>
  <si>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</si>
  <si>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</si>
  <si>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</si>
  <si>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</si>
  <si>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</si>
  <si>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</si>
  <si>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</si>
  <si>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</si>
  <si>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</si>
  <si>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</si>
  <si>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</si>
  <si>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</si>
  <si>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</si>
  <si>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</si>
  <si>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</si>
  <si>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</si>
  <si>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</si>
  <si>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</si>
  <si>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</si>
  <si>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</si>
  <si>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</si>
  <si>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</si>
  <si>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</si>
  <si>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</si>
  <si>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</si>
  <si>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</si>
  <si>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</si>
  <si>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</si>
  <si>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</si>
  <si>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</si>
  <si>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</si>
  <si>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</si>
  <si>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</si>
  <si>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</si>
  <si>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</si>
  <si>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</si>
  <si>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</si>
  <si>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</si>
  <si>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</si>
  <si>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</si>
  <si>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</si>
  <si>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</si>
  <si>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</si>
  <si>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</si>
  <si>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</si>
  <si>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</si>
  <si>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</si>
  <si>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</si>
  <si>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</si>
  <si>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</si>
  <si>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</si>
  <si>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</si>
  <si>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</si>
  <si>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</si>
  <si>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</si>
  <si>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</si>
  <si>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</si>
  <si>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</si>
  <si>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</si>
  <si>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</si>
  <si>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</si>
  <si>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</si>
  <si>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</si>
  <si>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</si>
  <si>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</si>
  <si>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</si>
  <si>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</si>
  <si>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</si>
  <si>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</si>
  <si>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</si>
  <si>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</si>
  <si>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</si>
  <si>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</si>
  <si>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</si>
  <si>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</si>
  <si>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</si>
  <si>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</si>
  <si>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</si>
  <si>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</si>
  <si>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</si>
  <si>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</si>
  <si>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</si>
  <si>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</si>
  <si>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</si>
  <si>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</si>
  <si>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</si>
  <si>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</si>
  <si>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</si>
  <si>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</si>
  <si>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</si>
  <si>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</si>
  <si>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</si>
  <si>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</si>
  <si>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</si>
  <si>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</si>
  <si>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</si>
  <si>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</si>
  <si>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</si>
  <si>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</si>
  <si>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</si>
  <si>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</si>
  <si>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</si>
  <si>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</si>
  <si>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</si>
  <si>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</si>
  <si>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</si>
  <si>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</si>
  <si>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</si>
  <si>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</si>
  <si>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</si>
  <si>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</si>
  <si>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</si>
  <si>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</si>
  <si>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</si>
  <si>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</si>
  <si>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</si>
  <si>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</si>
  <si>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</si>
  <si>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</si>
  <si>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</si>
  <si>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</si>
  <si>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</si>
  <si>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</si>
  <si>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</si>
  <si>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</si>
  <si>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</si>
  <si>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</si>
  <si>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</si>
  <si>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</si>
  <si>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</si>
  <si>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</si>
  <si>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</si>
  <si>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</si>
  <si>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</si>
  <si>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</si>
  <si>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</si>
  <si>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</si>
  <si>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</si>
  <si>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</si>
  <si>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</si>
  <si>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</si>
  <si>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</si>
  <si>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</si>
  <si>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</si>
  <si>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</si>
  <si>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</si>
  <si>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</si>
  <si>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</si>
  <si>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</si>
  <si>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</si>
  <si>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</si>
  <si>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</si>
  <si>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</si>
  <si>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</si>
  <si>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</si>
  <si>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</si>
  <si>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</si>
  <si>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</si>
  <si>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</si>
  <si>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</si>
  <si>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</si>
  <si>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</si>
  <si>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</si>
  <si>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</si>
  <si>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</si>
  <si>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</si>
  <si>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</si>
  <si>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</si>
  <si>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</si>
  <si>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</si>
  <si>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</si>
  <si>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</si>
  <si>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</si>
  <si>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</si>
  <si>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</si>
  <si>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</si>
  <si>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</si>
  <si>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</si>
  <si>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</si>
  <si>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</si>
  <si>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</si>
  <si>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</si>
  <si>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</si>
  <si>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</si>
  <si>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</si>
  <si>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</si>
  <si>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</si>
  <si>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</si>
  <si>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</si>
  <si>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</si>
  <si>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</si>
  <si>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</si>
  <si>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</si>
  <si>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</si>
  <si>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</si>
  <si>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</si>
  <si>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</si>
  <si>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</si>
  <si>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</si>
  <si>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</si>
  <si>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</si>
  <si>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</si>
  <si>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</si>
  <si>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</si>
  <si>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</si>
  <si>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</si>
  <si>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</si>
  <si>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</si>
  <si>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</si>
  <si>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</si>
  <si>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</si>
  <si>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</si>
  <si>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</si>
  <si>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</si>
  <si>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</si>
  <si>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</si>
  <si>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</si>
  <si>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</si>
  <si>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</si>
  <si>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</si>
  <si>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</si>
  <si>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</si>
  <si>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</si>
  <si>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</si>
  <si>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</si>
  <si>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</si>
  <si>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</si>
  <si>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</si>
  <si>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</si>
  <si>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</si>
  <si>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</si>
  <si>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</si>
  <si>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</si>
  <si>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</si>
  <si>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</si>
  <si>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</si>
  <si>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</si>
  <si>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</si>
  <si>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</si>
  <si>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</si>
  <si>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</si>
  <si>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</si>
  <si>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</si>
  <si>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</si>
  <si>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</si>
  <si>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</si>
  <si>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</si>
  <si>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</si>
  <si>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</si>
  <si>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</si>
  <si>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</si>
  <si>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</si>
  <si>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</si>
  <si>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</si>
  <si>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</si>
  <si>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</si>
  <si>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</si>
  <si>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</si>
  <si>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</si>
  <si>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</si>
  <si>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</si>
  <si>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</si>
  <si>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</si>
  <si>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</si>
  <si>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</si>
  <si>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</si>
  <si>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</si>
  <si>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</si>
  <si>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</si>
  <si>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</si>
  <si>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</si>
  <si>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</si>
  <si>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</si>
  <si>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</si>
  <si>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</si>
  <si>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</si>
  <si>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</si>
  <si>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</si>
  <si>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</si>
  <si>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</si>
  <si>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</si>
  <si>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</si>
  <si>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</si>
  <si>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</si>
  <si>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</si>
  <si>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</si>
  <si>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</si>
  <si>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</si>
  <si>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</si>
  <si>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</si>
  <si>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</si>
  <si>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</si>
  <si>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</si>
  <si>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</si>
  <si>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</si>
  <si>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</si>
  <si>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</si>
  <si>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</si>
  <si>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</si>
  <si>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</si>
  <si>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</si>
  <si>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</si>
  <si>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</si>
  <si>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</si>
  <si>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</si>
  <si>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</si>
  <si>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</si>
  <si>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</si>
  <si>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</si>
  <si>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</si>
  <si>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</si>
  <si>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</si>
  <si>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</si>
  <si>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</si>
  <si>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</si>
  <si>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</si>
  <si>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</si>
  <si>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</si>
  <si>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</si>
  <si>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</si>
  <si>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</si>
  <si>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</si>
  <si>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</si>
  <si>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</si>
  <si>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</si>
  <si>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</si>
  <si>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</si>
  <si>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</si>
  <si>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</si>
  <si>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</si>
  <si>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</si>
  <si>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</si>
  <si>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</si>
  <si>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</si>
  <si>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</si>
  <si>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</si>
  <si>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</si>
  <si>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</si>
  <si>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</si>
  <si>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</si>
  <si>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</si>
  <si>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</si>
  <si>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</si>
  <si>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</si>
  <si>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</si>
  <si>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</si>
  <si>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</si>
  <si>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</si>
  <si>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</si>
  <si>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</si>
  <si>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</si>
  <si>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</si>
  <si>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</si>
  <si>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</si>
  <si>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</si>
  <si>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</si>
  <si>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</si>
  <si>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</si>
  <si>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</si>
  <si>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</si>
  <si>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</si>
  <si>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</si>
  <si>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</si>
  <si>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</si>
  <si>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</si>
  <si>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</si>
  <si>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</si>
  <si>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</si>
  <si>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</si>
  <si>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</si>
  <si>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</si>
  <si>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</si>
  <si>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</si>
  <si>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</si>
  <si>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</si>
  <si>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</si>
  <si>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</si>
  <si>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</si>
  <si>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</si>
  <si>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</si>
  <si>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</si>
  <si>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</si>
  <si>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</si>
  <si>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</si>
  <si>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</si>
  <si>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</si>
  <si>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</si>
  <si>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</si>
  <si>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</si>
  <si>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</si>
  <si>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</si>
  <si>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</si>
  <si>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</si>
  <si>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</si>
  <si>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</si>
  <si>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</si>
  <si>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</si>
  <si>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</si>
  <si>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</si>
  <si>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</si>
  <si>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</si>
  <si>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</si>
  <si>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</si>
  <si>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</si>
  <si>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</si>
  <si>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</si>
  <si>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</si>
  <si>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</si>
  <si>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</si>
  <si>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</si>
  <si>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</si>
  <si>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</si>
  <si>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</si>
  <si>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</si>
  <si>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</si>
  <si>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</si>
  <si>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</si>
  <si>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</si>
  <si>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</si>
  <si>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</si>
  <si>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</si>
  <si>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</si>
  <si>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</si>
  <si>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</si>
  <si>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</si>
  <si>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</si>
  <si>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</si>
  <si>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</si>
  <si>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</si>
  <si>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</si>
  <si>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</si>
  <si>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</si>
  <si>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</si>
  <si>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</si>
  <si>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</si>
  <si>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</si>
  <si>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</si>
  <si>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</si>
  <si>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</si>
  <si>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</si>
  <si>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</si>
  <si>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</si>
  <si>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</si>
  <si>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</si>
  <si>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</si>
  <si>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</si>
  <si>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</si>
  <si>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</si>
  <si>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</si>
  <si>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</si>
  <si>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</si>
  <si>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</si>
  <si>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</si>
  <si>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</si>
  <si>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</si>
  <si>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</si>
  <si>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</si>
  <si>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</si>
  <si>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</si>
  <si>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</si>
  <si>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</si>
  <si>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</si>
  <si>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</si>
  <si>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</si>
  <si>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</si>
  <si>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</si>
  <si>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</si>
  <si>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</si>
  <si>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</si>
  <si>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</si>
  <si>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</si>
  <si>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</si>
  <si>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</si>
  <si>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</si>
  <si>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</si>
  <si>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</si>
  <si>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</si>
  <si>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</si>
  <si>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</si>
  <si>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</si>
  <si>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</si>
  <si>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</si>
  <si>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</si>
  <si>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</si>
  <si>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</si>
  <si>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</si>
  <si>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</si>
  <si>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</si>
  <si>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</si>
  <si>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</si>
  <si>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</si>
  <si>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</si>
  <si>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</si>
  <si>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</si>
  <si>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</si>
  <si>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</si>
  <si>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</si>
  <si>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</si>
  <si>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</si>
  <si>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</si>
  <si>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</si>
  <si>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</si>
  <si>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</si>
  <si>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</si>
  <si>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</si>
  <si>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</si>
  <si>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</si>
  <si>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</si>
  <si>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</si>
  <si>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</si>
  <si>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</si>
  <si>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</si>
  <si>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</si>
  <si>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</si>
  <si>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</si>
  <si>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</si>
  <si>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</si>
  <si>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</si>
  <si>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</si>
  <si>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</si>
  <si>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</si>
  <si>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</si>
  <si>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</si>
  <si>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</si>
  <si>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</si>
  <si>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</si>
  <si>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</si>
  <si>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</si>
  <si>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</si>
  <si>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</si>
  <si>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</si>
  <si>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</si>
  <si>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</si>
  <si>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</si>
  <si>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</si>
  <si>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</si>
  <si>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</si>
  <si>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</si>
  <si>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</si>
  <si>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</si>
  <si>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</si>
  <si>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</si>
  <si>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</si>
  <si>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</si>
  <si>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</si>
  <si>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</si>
  <si>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</si>
  <si>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</si>
  <si>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</si>
  <si>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</si>
  <si>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</si>
  <si>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</si>
  <si>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</si>
  <si>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</si>
  <si>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</si>
  <si>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</si>
  <si>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</si>
  <si>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</si>
  <si>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</si>
  <si>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</si>
  <si>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</si>
  <si>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</si>
  <si>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</si>
  <si>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</si>
  <si>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</si>
  <si>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</si>
  <si>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</si>
  <si>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</si>
  <si>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</si>
  <si>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</si>
  <si>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</si>
  <si>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</si>
  <si>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</si>
  <si>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</si>
  <si>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</si>
  <si>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</si>
  <si>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</si>
  <si>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</si>
  <si>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</si>
  <si>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</si>
  <si>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</si>
  <si>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</si>
  <si>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</si>
  <si>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</si>
  <si>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</si>
  <si>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</si>
  <si>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</si>
  <si>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</si>
  <si>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</si>
  <si>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</si>
  <si>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</si>
  <si>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</si>
  <si>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</si>
  <si>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</si>
  <si>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</si>
  <si>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</si>
  <si>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</si>
  <si>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</si>
  <si>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</si>
  <si>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</si>
  <si>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</si>
  <si>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</si>
  <si>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</si>
  <si>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</si>
  <si>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</si>
  <si>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</si>
  <si>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</si>
  <si>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</si>
  <si>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</si>
  <si>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</si>
  <si>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</si>
  <si>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</si>
  <si>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</si>
  <si>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</si>
  <si>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</si>
  <si>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</si>
  <si>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</si>
  <si>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</si>
  <si>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</si>
  <si>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</si>
  <si>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</si>
  <si>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</si>
  <si>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</si>
  <si>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</si>
  <si>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</si>
  <si>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</si>
  <si>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</si>
  <si>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</si>
  <si>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</si>
  <si>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</si>
  <si>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</si>
  <si>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</si>
  <si>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</si>
  <si>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</si>
  <si>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</si>
  <si>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</si>
  <si>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</si>
  <si>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</si>
  <si>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</si>
  <si>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</si>
  <si>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</si>
  <si>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</si>
  <si>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</si>
  <si>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</si>
  <si>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</si>
  <si>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</si>
  <si>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</si>
  <si>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</si>
  <si>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</si>
  <si>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</si>
  <si>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</si>
  <si>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</si>
  <si>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</si>
  <si>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</si>
  <si>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</si>
  <si>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</si>
  <si>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</si>
  <si>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</si>
  <si>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</si>
  <si>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</si>
  <si>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</si>
  <si>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</si>
  <si>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</si>
  <si>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</si>
  <si>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</si>
  <si>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</si>
  <si>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</si>
  <si>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</si>
  <si>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</si>
  <si>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</si>
  <si>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</si>
  <si>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</si>
  <si>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</si>
  <si>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</si>
  <si>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</si>
  <si>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</si>
  <si>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</si>
  <si>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</si>
  <si>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</si>
  <si>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</si>
  <si>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</si>
  <si>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</si>
  <si>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</si>
  <si>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</si>
  <si>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</si>
  <si>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</si>
  <si>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</si>
  <si>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</si>
  <si>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</si>
  <si>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</si>
  <si>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</si>
  <si>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</si>
  <si>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</si>
  <si>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</si>
  <si>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</si>
  <si>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</si>
  <si>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</si>
  <si>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</si>
  <si>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</si>
  <si>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</si>
  <si>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</si>
  <si>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</si>
  <si>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</si>
  <si>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</si>
  <si>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</si>
  <si>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</si>
  <si>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</si>
  <si>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</si>
  <si>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</si>
  <si>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</si>
  <si>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</si>
  <si>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</si>
  <si>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</si>
  <si>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</si>
  <si>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</si>
  <si>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</si>
  <si>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</si>
  <si>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</si>
  <si>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</si>
  <si>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</si>
  <si>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</si>
  <si>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</si>
  <si>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</si>
  <si>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</si>
  <si>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</si>
  <si>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</si>
  <si>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</si>
  <si>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</si>
  <si>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</si>
  <si>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</si>
  <si>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</si>
  <si>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</si>
  <si>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</si>
  <si>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</si>
  <si>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</si>
  <si>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</si>
  <si>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</si>
  <si>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</si>
  <si>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</si>
  <si>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</si>
  <si>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</si>
  <si>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</si>
  <si>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</si>
  <si>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</si>
  <si>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</si>
  <si>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</si>
  <si>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</si>
  <si>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</si>
  <si>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</si>
  <si>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</si>
  <si>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</si>
  <si>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</si>
  <si>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</si>
  <si>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</si>
  <si>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</si>
  <si>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</si>
  <si>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</si>
  <si>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</si>
  <si>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</si>
  <si>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</si>
  <si>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</si>
  <si>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</si>
  <si>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</si>
  <si>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</si>
  <si>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</si>
  <si>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</si>
  <si>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</si>
  <si>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</si>
  <si>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</si>
  <si>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</si>
  <si>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</si>
  <si>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</si>
  <si>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</si>
  <si>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</si>
  <si>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</si>
  <si>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</si>
  <si>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</si>
  <si>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</si>
  <si>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</si>
  <si>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</si>
  <si>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</si>
  <si>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</si>
  <si>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</si>
  <si>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</si>
  <si>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</si>
  <si>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</si>
  <si>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</si>
  <si>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</si>
  <si>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</si>
  <si>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</si>
  <si>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</si>
  <si>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</si>
  <si>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</si>
  <si>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</si>
  <si>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</si>
  <si>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</si>
  <si>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</si>
  <si>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</si>
  <si>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</si>
  <si>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</si>
  <si>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</si>
  <si>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</si>
  <si>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</si>
  <si>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</si>
  <si>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</si>
  <si>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</si>
  <si>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</si>
  <si>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</si>
  <si>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</si>
  <si>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</si>
  <si>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</si>
  <si>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</si>
  <si>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</si>
  <si>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</si>
  <si>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</si>
  <si>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</si>
  <si>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</si>
  <si>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</si>
  <si>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</si>
  <si>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</si>
  <si>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</si>
  <si>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</si>
  <si>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</si>
  <si>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</si>
  <si>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</si>
  <si>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</si>
  <si>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</si>
  <si>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</si>
  <si>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</si>
  <si>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</si>
  <si>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</si>
  <si>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</si>
  <si>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</si>
  <si>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</si>
  <si>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</si>
  <si>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</si>
  <si>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</si>
  <si>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</si>
  <si>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</si>
  <si>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</si>
  <si>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</si>
  <si>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</si>
  <si>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</si>
  <si>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</si>
  <si>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</si>
  <si>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</si>
  <si>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</si>
  <si>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</si>
  <si>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</si>
  <si>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</si>
  <si>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</si>
  <si>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</si>
  <si>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</si>
  <si>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</si>
  <si>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</si>
  <si>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</si>
  <si>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</si>
  <si>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</si>
  <si>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</si>
  <si>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</si>
  <si>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</si>
  <si>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</si>
  <si>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</si>
  <si>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</si>
  <si>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</si>
  <si>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</si>
  <si>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</si>
  <si>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</si>
  <si>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</si>
  <si>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</si>
  <si>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</si>
  <si>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</si>
  <si>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</si>
  <si>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</si>
  <si>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</si>
  <si>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</si>
  <si>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</si>
  <si>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</si>
  <si>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</si>
  <si>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</si>
  <si>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</si>
  <si>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</si>
  <si>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</si>
  <si>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</si>
  <si>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</si>
  <si>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</si>
  <si>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</si>
  <si>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</si>
  <si>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</si>
  <si>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</si>
  <si>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</si>
  <si>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</si>
  <si>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</si>
  <si>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</si>
  <si>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</si>
  <si>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</si>
  <si>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</si>
  <si>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</si>
  <si>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</si>
  <si>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</si>
  <si>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</si>
  <si>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</si>
  <si>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</si>
  <si>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</si>
  <si>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</si>
  <si>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</si>
  <si>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</si>
  <si>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</si>
  <si>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</si>
  <si>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</si>
  <si>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</si>
  <si>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</si>
  <si>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</si>
  <si>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</si>
  <si>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</si>
  <si>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</si>
  <si>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</si>
  <si>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</si>
  <si>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</si>
  <si>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</si>
  <si>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</si>
  <si>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</si>
  <si>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</si>
  <si>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</si>
  <si>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</si>
  <si>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</si>
  <si>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</si>
  <si>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</si>
  <si>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</si>
  <si>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</si>
  <si>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</si>
  <si>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</si>
  <si>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</si>
  <si>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</si>
  <si>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</si>
  <si>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</si>
  <si>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</si>
  <si>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</si>
  <si>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</si>
  <si>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</si>
  <si>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</si>
  <si>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</si>
  <si>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</si>
  <si>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</si>
  <si>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</si>
  <si>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</si>
  <si>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</si>
  <si>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</si>
  <si>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</si>
  <si>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</si>
  <si>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</si>
  <si>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</si>
  <si>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</si>
  <si>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</si>
  <si>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</si>
  <si>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</si>
  <si>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</si>
  <si>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</si>
  <si>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</si>
  <si>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</si>
  <si>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</si>
  <si>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</si>
  <si>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</si>
  <si>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</si>
  <si>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</si>
  <si>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</si>
  <si>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</si>
  <si>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</si>
  <si>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</si>
  <si>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</si>
  <si>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</si>
  <si>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</si>
  <si>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</si>
  <si>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</si>
  <si>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</si>
  <si>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</si>
  <si>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</si>
  <si>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</si>
  <si>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</si>
  <si>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</si>
  <si>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</si>
  <si>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</si>
  <si>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</si>
  <si>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</si>
  <si>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</si>
  <si>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</si>
  <si>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</si>
  <si>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</si>
  <si>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</si>
  <si>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</si>
  <si>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</si>
  <si>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</si>
  <si>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</si>
  <si>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</si>
  <si>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</si>
  <si>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</si>
  <si>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</si>
  <si>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</si>
  <si>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</si>
  <si>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</si>
  <si>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</si>
  <si>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</si>
  <si>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</si>
  <si>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</si>
  <si>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</si>
  <si>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</si>
  <si>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</si>
  <si>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</si>
  <si>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</si>
  <si>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</si>
  <si>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</si>
  <si>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</si>
  <si>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</si>
  <si>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</si>
  <si>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</si>
  <si>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</si>
  <si>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</si>
  <si>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</si>
  <si>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</si>
  <si>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</si>
  <si>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</si>
  <si>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</si>
  <si>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</si>
  <si>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</si>
  <si>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</si>
  <si>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</si>
  <si>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</si>
  <si>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</si>
  <si>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</si>
  <si>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</si>
  <si>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</si>
  <si>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</si>
  <si>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</si>
  <si>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</si>
  <si>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</si>
  <si>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</si>
  <si>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</si>
  <si>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</si>
  <si>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</si>
  <si>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</si>
  <si>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</si>
  <si>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</si>
  <si>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</si>
  <si>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</si>
  <si>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</si>
  <si>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</si>
  <si>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</si>
  <si>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</si>
  <si>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</si>
  <si>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</si>
  <si>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</si>
  <si>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</si>
  <si>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</si>
  <si>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</si>
  <si>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</si>
  <si>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</si>
  <si>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</si>
  <si>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</si>
  <si>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</si>
  <si>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</si>
  <si>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</si>
  <si>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</si>
  <si>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</si>
  <si>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</si>
  <si>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</si>
  <si>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</si>
  <si>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</si>
  <si>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</si>
  <si>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</si>
  <si>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</si>
  <si>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</si>
  <si>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</si>
  <si>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</si>
  <si>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</si>
  <si>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</si>
  <si>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</si>
  <si>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</si>
  <si>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</si>
  <si>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</si>
  <si>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</si>
  <si>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</si>
  <si>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</si>
  <si>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</si>
  <si>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</si>
  <si>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</si>
  <si>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</si>
  <si>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</si>
  <si>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</si>
  <si>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</si>
  <si>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</si>
  <si>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</si>
  <si>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</si>
  <si>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</si>
  <si>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</si>
  <si>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</si>
  <si>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</si>
  <si>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</si>
  <si>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</si>
  <si>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</si>
  <si>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</si>
  <si>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</si>
  <si>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</si>
  <si>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</si>
  <si>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</si>
  <si>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</si>
  <si>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</si>
  <si>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</si>
  <si>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</si>
  <si>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</si>
  <si>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</si>
  <si>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</si>
  <si>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</si>
  <si>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</si>
  <si>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</si>
  <si>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</si>
  <si>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</si>
  <si>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</si>
  <si>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</si>
  <si>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</si>
  <si>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</si>
  <si>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</si>
  <si>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</si>
  <si>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</si>
  <si>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</si>
  <si>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</si>
  <si>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</si>
  <si>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</si>
  <si>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</si>
  <si>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</si>
  <si>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</si>
  <si>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</si>
  <si>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</si>
  <si>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</si>
  <si>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</si>
  <si>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</si>
  <si>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</si>
  <si>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</si>
  <si>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</si>
  <si>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</si>
  <si>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</si>
  <si>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</si>
  <si>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</si>
  <si>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</si>
  <si>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</si>
  <si>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</si>
  <si>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</si>
  <si>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</si>
  <si>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</si>
  <si>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</si>
  <si>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</si>
  <si>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</si>
  <si>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</si>
  <si>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</si>
  <si>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</si>
  <si>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</si>
  <si>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</si>
  <si>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</si>
  <si>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</si>
  <si>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</si>
  <si>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</si>
  <si>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</si>
  <si>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</si>
  <si>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</si>
  <si>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</si>
  <si>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</si>
  <si>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</si>
  <si>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</si>
  <si>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</si>
  <si>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</si>
  <si>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</si>
  <si>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</si>
  <si>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</si>
  <si>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</si>
  <si>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</si>
  <si>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</si>
  <si>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</si>
  <si>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</si>
  <si>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</si>
  <si>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</si>
  <si>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</si>
  <si>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</si>
  <si>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</si>
  <si>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</si>
  <si>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</si>
  <si>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</si>
  <si>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</si>
  <si>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</si>
  <si>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</si>
  <si>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</si>
  <si>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</si>
  <si>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</si>
  <si>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</si>
  <si>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</si>
  <si>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</si>
  <si>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</si>
  <si>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</si>
  <si>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</si>
  <si>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</si>
  <si>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</si>
  <si>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</si>
  <si>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</si>
  <si>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</si>
  <si>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</si>
  <si>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</si>
  <si>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</si>
  <si>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</si>
  <si>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</si>
  <si>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</si>
  <si>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</si>
  <si>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</si>
  <si>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</si>
  <si>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</si>
  <si>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</si>
  <si>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</si>
  <si>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</si>
  <si>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</si>
  <si>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</si>
  <si>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</si>
  <si>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</si>
  <si>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</si>
  <si>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</si>
  <si>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</si>
  <si>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</si>
  <si>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</si>
  <si>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</si>
  <si>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</si>
  <si>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</si>
  <si>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</si>
  <si>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</si>
  <si>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</si>
  <si>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</si>
  <si>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</si>
  <si>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</si>
  <si>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</si>
  <si>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</si>
  <si>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</si>
  <si>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</si>
  <si>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</si>
  <si>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</si>
  <si>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</si>
  <si>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</si>
  <si>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</si>
  <si>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</si>
  <si>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</si>
  <si>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</si>
  <si>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</si>
  <si>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</si>
  <si>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</si>
  <si>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</si>
  <si>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</si>
  <si>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</si>
  <si>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</si>
  <si>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</si>
  <si>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</si>
  <si>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</si>
  <si>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</si>
  <si>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</si>
  <si>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</si>
  <si>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</si>
  <si>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</si>
  <si>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</si>
  <si>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</si>
  <si>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</si>
  <si>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</si>
  <si>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</si>
  <si>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</si>
  <si>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</si>
  <si>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</si>
  <si>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</si>
  <si>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</si>
  <si>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</si>
  <si>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</si>
  <si>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</si>
  <si>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</si>
  <si>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</si>
  <si>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</si>
  <si>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</si>
  <si>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</si>
  <si>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</si>
  <si>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</si>
  <si>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</si>
  <si>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</si>
  <si>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</si>
  <si>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</si>
  <si>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</si>
  <si>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</si>
  <si>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</si>
  <si>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</si>
  <si>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</si>
  <si>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</si>
  <si>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</si>
  <si>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</si>
  <si>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</si>
  <si>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</si>
  <si>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</si>
  <si>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</si>
  <si>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</si>
  <si>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</si>
  <si>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</si>
  <si>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</si>
  <si>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</si>
  <si>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</si>
  <si>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</si>
  <si>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</si>
  <si>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</si>
  <si>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</si>
  <si>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</si>
  <si>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</si>
  <si>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</si>
  <si>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</si>
  <si>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</si>
  <si>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</si>
  <si>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</si>
  <si>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</si>
  <si>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</si>
  <si>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</si>
  <si>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</si>
  <si>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</si>
  <si>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</si>
  <si>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</si>
  <si>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</si>
  <si>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</si>
  <si>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</si>
  <si>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</si>
  <si>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</si>
  <si>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</si>
  <si>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</si>
  <si>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</si>
  <si>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</si>
  <si>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</si>
  <si>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</si>
  <si>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</si>
  <si>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</si>
  <si>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</si>
  <si>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</si>
  <si>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</si>
  <si>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</si>
  <si>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</si>
  <si>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</si>
  <si>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</si>
  <si>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</si>
  <si>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</si>
  <si>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</si>
  <si>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</si>
  <si>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</si>
  <si>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</si>
  <si>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</si>
  <si>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</si>
  <si>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</si>
  <si>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</si>
  <si>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</si>
  <si>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</si>
  <si>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</si>
  <si>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</si>
  <si>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</si>
  <si>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</si>
  <si>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</si>
  <si>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</si>
  <si>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</si>
  <si>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</si>
  <si>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</si>
  <si>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</si>
  <si>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</si>
  <si>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</si>
  <si>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</si>
  <si>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</si>
  <si>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</si>
  <si>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</si>
  <si>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</si>
  <si>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</si>
  <si>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</si>
  <si>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</si>
  <si>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</si>
  <si>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</si>
  <si>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</si>
  <si>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</si>
  <si>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</si>
  <si>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</si>
  <si>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</si>
  <si>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</si>
  <si>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</si>
  <si>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</si>
  <si>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</si>
  <si>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</si>
  <si>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</si>
  <si>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</si>
  <si>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</si>
  <si>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</si>
  <si>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</si>
  <si>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</si>
  <si>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</si>
  <si>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</si>
  <si>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</si>
  <si>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</si>
  <si>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</si>
  <si>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</si>
  <si>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</si>
  <si>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</si>
  <si>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</si>
  <si>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</si>
  <si>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</si>
  <si>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</si>
  <si>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</si>
  <si>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</si>
  <si>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</si>
  <si>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</si>
  <si>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</si>
  <si>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</si>
  <si>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</si>
  <si>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</si>
  <si>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</si>
  <si>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</si>
  <si>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</si>
  <si>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</si>
  <si>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</si>
  <si>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</si>
  <si>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</si>
  <si>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</si>
  <si>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</si>
  <si>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</si>
  <si>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</si>
  <si>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</si>
  <si>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</si>
  <si>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</si>
  <si>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</si>
  <si>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</si>
  <si>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</si>
  <si>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</si>
  <si>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</si>
  <si>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</si>
  <si>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</si>
  <si>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</si>
  <si>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</si>
  <si>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</si>
  <si>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</si>
  <si>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</si>
  <si>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</si>
  <si>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</si>
  <si>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</si>
  <si>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</si>
  <si>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</si>
  <si>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</si>
  <si>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</si>
  <si>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</si>
  <si>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</si>
  <si>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</si>
  <si>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</si>
  <si>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</si>
  <si>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</si>
  <si>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</si>
  <si>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</si>
  <si>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</si>
  <si>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</si>
  <si>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</si>
  <si>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</si>
  <si>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</si>
  <si>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</si>
  <si>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</si>
  <si>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</si>
  <si>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</si>
  <si>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</si>
  <si>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</si>
  <si>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</si>
  <si>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</si>
  <si>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</si>
  <si>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</si>
  <si>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</si>
  <si>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</si>
  <si>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</si>
  <si>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</si>
  <si>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</si>
  <si>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</si>
  <si>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</si>
  <si>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</si>
  <si>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</si>
  <si>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</si>
  <si>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</si>
  <si>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</si>
  <si>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</si>
  <si>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</si>
  <si>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</si>
  <si>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</si>
  <si>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</si>
  <si>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</si>
  <si>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</si>
  <si>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</si>
  <si>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</si>
  <si>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</si>
  <si>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</si>
  <si>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</si>
  <si>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</si>
  <si>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</si>
  <si>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</si>
  <si>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</si>
  <si>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</si>
  <si>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</si>
  <si>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</si>
  <si>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</si>
  <si>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</si>
  <si>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</si>
  <si>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</si>
  <si>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</si>
  <si>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</si>
  <si>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</si>
  <si>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</si>
  <si>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</si>
  <si>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</si>
  <si>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</si>
  <si>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</si>
  <si>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</si>
  <si>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</si>
  <si>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</si>
  <si>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</si>
  <si>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</si>
  <si>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</si>
  <si>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</si>
  <si>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</si>
  <si>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</si>
  <si>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</si>
  <si>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</si>
  <si>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</si>
  <si>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</si>
  <si>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</si>
  <si>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</si>
  <si>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</si>
  <si>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</si>
  <si>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</si>
  <si>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</si>
  <si>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</si>
  <si>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</si>
  <si>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</si>
  <si>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</si>
  <si>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</si>
  <si>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</si>
  <si>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</si>
  <si>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</si>
  <si>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</si>
  <si>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</si>
  <si>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</si>
  <si>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</si>
  <si>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</si>
  <si>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</si>
  <si>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</si>
  <si>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</si>
  <si>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</si>
  <si>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</si>
  <si>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</si>
  <si>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</si>
  <si>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</si>
  <si>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</si>
  <si>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</si>
  <si>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</si>
  <si>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</si>
  <si>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</si>
  <si>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</si>
  <si>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</si>
  <si>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</si>
  <si>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</si>
  <si>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</si>
  <si>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</si>
  <si>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</si>
  <si>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</si>
  <si>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</si>
  <si>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</si>
  <si>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</si>
  <si>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</si>
  <si>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</si>
  <si>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</si>
  <si>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</si>
  <si>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</si>
  <si>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</si>
  <si>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</si>
  <si>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</si>
  <si>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</si>
  <si>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</si>
  <si>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</si>
  <si>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</si>
  <si>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</si>
  <si>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</si>
  <si>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</si>
  <si>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</si>
  <si>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</si>
  <si>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</si>
  <si>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</si>
  <si>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</si>
  <si>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</si>
  <si>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</si>
  <si>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</si>
  <si>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</si>
  <si>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</si>
  <si>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</si>
  <si>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</si>
  <si>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</si>
  <si>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</si>
  <si>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</si>
  <si>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</si>
  <si>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</si>
  <si>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</si>
  <si>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</si>
  <si>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</si>
  <si>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</si>
  <si>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</si>
  <si>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</si>
  <si>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</si>
  <si>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</si>
  <si>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</si>
  <si>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</si>
  <si>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</si>
  <si>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</si>
  <si>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</si>
  <si>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</si>
  <si>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</si>
  <si>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</si>
  <si>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</si>
  <si>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</si>
  <si>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</si>
  <si>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</si>
  <si>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</si>
  <si>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</si>
  <si>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</si>
  <si>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</si>
  <si>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</si>
  <si>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</si>
  <si>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</si>
  <si>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</si>
  <si>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</si>
  <si>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</si>
  <si>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</si>
  <si>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</si>
  <si>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</si>
  <si>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</si>
  <si>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</si>
  <si>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</si>
  <si>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</si>
  <si>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</si>
  <si>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</si>
  <si>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</si>
  <si>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</si>
  <si>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</si>
  <si>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</si>
  <si>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</si>
  <si>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</si>
  <si>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</si>
  <si>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</si>
  <si>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</si>
  <si>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</si>
  <si>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</si>
  <si>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</si>
  <si>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</si>
  <si>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</si>
  <si>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</si>
  <si>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</si>
  <si>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</si>
  <si>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</si>
  <si>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</si>
  <si>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</si>
  <si>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</si>
  <si>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</si>
  <si>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</si>
  <si>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</si>
  <si>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</si>
  <si>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</si>
  <si>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</si>
  <si>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</si>
  <si>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</si>
  <si>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</si>
  <si>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</si>
  <si>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</si>
  <si>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</si>
  <si>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</si>
  <si>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</si>
  <si>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</si>
  <si>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</si>
  <si>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</si>
  <si>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</si>
  <si>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</si>
  <si>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</si>
  <si>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</si>
  <si>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</si>
  <si>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</si>
  <si>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</si>
  <si>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</si>
  <si>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</si>
  <si>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</si>
  <si>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</si>
  <si>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</si>
  <si>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</si>
  <si>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</si>
  <si>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</si>
  <si>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</si>
  <si>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</si>
  <si>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</si>
  <si>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</si>
  <si>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</si>
  <si>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</si>
  <si>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</si>
  <si>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</si>
  <si>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</si>
  <si>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</si>
  <si>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</si>
  <si>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</si>
  <si>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</si>
  <si>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</si>
  <si>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</si>
  <si>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</si>
  <si>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</si>
  <si>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</si>
  <si>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</si>
  <si>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</si>
  <si>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</si>
  <si>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</si>
  <si>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</si>
  <si>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</si>
  <si>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</si>
  <si>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</si>
  <si>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</si>
  <si>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</si>
  <si>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</si>
  <si>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</si>
  <si>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</si>
  <si>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</si>
  <si>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</si>
  <si>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</si>
  <si>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</si>
  <si>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</si>
  <si>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</si>
  <si>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</si>
  <si>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</si>
  <si>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</si>
  <si>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</si>
  <si>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</si>
  <si>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</si>
  <si>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</si>
  <si>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</si>
  <si>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</si>
  <si>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</si>
  <si>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</si>
  <si>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</si>
  <si>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</si>
  <si>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</si>
  <si>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</si>
  <si>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</si>
  <si>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</si>
  <si>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</si>
  <si>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</si>
  <si>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</si>
  <si>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</si>
  <si>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</si>
  <si>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</si>
  <si>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</si>
  <si>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</si>
  <si>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</si>
  <si>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</si>
  <si>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</si>
  <si>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</si>
  <si>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</si>
  <si>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</si>
  <si>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</si>
  <si>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</si>
  <si>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</si>
  <si>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</si>
  <si>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</si>
  <si>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</si>
  <si>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</si>
  <si>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</si>
  <si>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</si>
  <si>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</si>
  <si>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</si>
  <si>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</si>
  <si>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</si>
  <si>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</si>
  <si>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</si>
  <si>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</si>
  <si>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</si>
  <si>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</si>
  <si>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</si>
  <si>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</si>
  <si>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</si>
  <si>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</si>
  <si>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</si>
  <si>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</si>
  <si>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</si>
  <si>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</si>
  <si>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</si>
  <si>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</si>
  <si>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</si>
  <si>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</si>
  <si>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</si>
  <si>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</si>
  <si>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</si>
  <si>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</si>
  <si>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</si>
  <si>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</si>
  <si>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</si>
  <si>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</si>
  <si>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</si>
  <si>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</si>
  <si>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</si>
  <si>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</si>
  <si>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</si>
  <si>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</si>
  <si>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</si>
  <si>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</si>
  <si>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</si>
  <si>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</si>
  <si>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</si>
  <si>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</si>
  <si>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</si>
  <si>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</si>
  <si>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</si>
  <si>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</si>
  <si>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</si>
  <si>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</si>
  <si>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</si>
  <si>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</si>
  <si>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</si>
  <si>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</si>
  <si>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</si>
  <si>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</si>
  <si>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</si>
  <si>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</si>
  <si>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</si>
  <si>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</si>
  <si>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</si>
  <si>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</si>
  <si>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</si>
  <si>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</si>
  <si>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</si>
  <si>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</si>
  <si>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</si>
  <si>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</si>
  <si>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</si>
  <si>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</si>
  <si>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</si>
  <si>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</si>
  <si>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</si>
  <si>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</si>
  <si>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</si>
  <si>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</si>
  <si>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</si>
  <si>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</si>
  <si>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</si>
  <si>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</si>
  <si>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</si>
  <si>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</si>
  <si>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</si>
  <si>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</si>
  <si>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</si>
  <si>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</si>
  <si>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</si>
  <si>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</si>
  <si>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</si>
  <si>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</si>
  <si>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</si>
  <si>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</si>
  <si>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</si>
  <si>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</si>
  <si>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</si>
  <si>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</si>
  <si>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</si>
  <si>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</si>
  <si>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</si>
  <si>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</si>
  <si>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</si>
  <si>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</si>
  <si>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</si>
  <si>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</si>
  <si>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</si>
  <si>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</si>
  <si>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</si>
  <si>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</si>
  <si>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</si>
  <si>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</si>
  <si>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</si>
  <si>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</si>
  <si>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</si>
  <si>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</si>
  <si>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</si>
  <si>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</si>
  <si>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</si>
  <si>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</si>
  <si>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</si>
  <si>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</si>
  <si>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</si>
  <si>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</si>
  <si>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</si>
  <si>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</si>
  <si>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</si>
  <si>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</si>
  <si>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</si>
  <si>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</si>
  <si>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</si>
  <si>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</si>
  <si>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</si>
  <si>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</si>
  <si>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</si>
  <si>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</si>
  <si>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</si>
  <si>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</si>
  <si>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</si>
  <si>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</si>
  <si>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</si>
  <si>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</si>
  <si>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</si>
  <si>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</si>
  <si>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</si>
  <si>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</si>
  <si>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</si>
  <si>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</si>
  <si>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</si>
  <si>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</si>
  <si>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</si>
  <si>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</si>
  <si>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</si>
  <si>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</si>
  <si>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</si>
  <si>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</si>
  <si>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</si>
  <si>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</si>
  <si>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</si>
  <si>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</si>
  <si>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</si>
  <si>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</si>
  <si>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</si>
  <si>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</si>
  <si>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</si>
  <si>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</si>
  <si>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</si>
  <si>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</si>
  <si>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</si>
  <si>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</si>
  <si>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</si>
  <si>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</si>
  <si>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</si>
  <si>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</si>
  <si>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</si>
  <si>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</si>
  <si>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</si>
  <si>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</si>
  <si>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</si>
  <si>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</si>
  <si>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</si>
  <si>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</si>
  <si>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</si>
  <si>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</si>
  <si>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</si>
  <si>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</si>
  <si>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</si>
  <si>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</si>
  <si>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</si>
  <si>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</si>
  <si>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</si>
  <si>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</si>
  <si>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</si>
  <si>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</si>
  <si>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</si>
  <si>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</si>
  <si>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</si>
  <si>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</si>
  <si>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</si>
  <si>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</si>
  <si>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</si>
  <si>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</si>
  <si>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</si>
  <si>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</si>
  <si>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</si>
  <si>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</si>
  <si>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</si>
  <si>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</si>
  <si>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</si>
  <si>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</si>
  <si>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</si>
  <si>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</si>
  <si>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</si>
  <si>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</si>
  <si>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</si>
  <si>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</si>
  <si>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</si>
  <si>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</si>
  <si>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</si>
  <si>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</si>
  <si>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</si>
  <si>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</si>
  <si>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</si>
  <si>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</si>
  <si>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</si>
  <si>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</si>
  <si>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</si>
  <si>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</si>
  <si>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</si>
  <si>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</si>
  <si>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</si>
  <si>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</si>
  <si>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</si>
  <si>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</si>
  <si>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</si>
  <si>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</si>
  <si>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</si>
  <si>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</si>
  <si>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</si>
  <si>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</si>
  <si>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</si>
  <si>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</si>
  <si>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</si>
  <si>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</si>
  <si>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</si>
  <si>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</si>
  <si>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</si>
  <si>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</si>
  <si>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</si>
  <si>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</si>
  <si>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</si>
  <si>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</si>
  <si>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</si>
  <si>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</si>
  <si>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</si>
  <si>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</si>
  <si>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</si>
  <si>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</si>
  <si>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</si>
  <si>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</si>
  <si>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</si>
  <si>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</si>
  <si>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</si>
  <si>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</si>
  <si>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</si>
  <si>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</si>
  <si>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</si>
  <si>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</si>
  <si>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</si>
  <si>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</si>
  <si>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</si>
  <si>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</si>
  <si>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</si>
  <si>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</si>
  <si>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</si>
  <si>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</si>
  <si>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</si>
  <si>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</si>
  <si>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</si>
  <si>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</si>
  <si>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</si>
  <si>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</si>
  <si>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</si>
  <si>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</si>
  <si>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</si>
  <si>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</si>
  <si>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</si>
  <si>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</si>
  <si>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</si>
  <si>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</si>
  <si>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</si>
  <si>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</si>
  <si>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</si>
  <si>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</si>
  <si>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</si>
  <si>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</si>
  <si>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</si>
  <si>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</si>
  <si>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</si>
  <si>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</si>
  <si>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</si>
  <si>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</si>
  <si>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</si>
  <si>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</si>
  <si>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</si>
  <si>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</si>
  <si>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</si>
  <si>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</si>
  <si>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</si>
  <si>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</si>
  <si>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</si>
  <si>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</si>
  <si>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</si>
  <si>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</si>
  <si>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</si>
  <si>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</si>
  <si>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</si>
  <si>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</si>
  <si>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</si>
  <si>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</si>
  <si>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</si>
  <si>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</si>
  <si>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</si>
  <si>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</si>
  <si>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</si>
  <si>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</si>
  <si>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</si>
  <si>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</si>
  <si>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</si>
  <si>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</si>
  <si>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</si>
  <si>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</si>
  <si>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</si>
  <si>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</si>
  <si>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</si>
  <si>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</si>
  <si>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</si>
  <si>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</si>
  <si>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</si>
  <si>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</si>
  <si>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</si>
  <si>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</si>
  <si>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</si>
  <si>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</si>
  <si>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</si>
  <si>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</si>
  <si>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</si>
  <si>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</si>
  <si>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</si>
  <si>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</si>
  <si>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</si>
  <si>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</si>
  <si>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</si>
  <si>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</si>
  <si>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</si>
  <si>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</si>
  <si>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</si>
  <si>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</si>
  <si>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</si>
  <si>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</si>
  <si>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</si>
  <si>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</si>
  <si>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</si>
  <si>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</si>
  <si>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</si>
  <si>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</si>
  <si>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</si>
  <si>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</si>
  <si>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</si>
  <si>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</si>
  <si>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</si>
  <si>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</si>
  <si>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</si>
  <si>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</si>
  <si>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</si>
  <si>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</si>
  <si>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</si>
  <si>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</si>
  <si>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</si>
  <si>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</si>
  <si>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</si>
  <si>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</si>
  <si>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</si>
  <si>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</si>
  <si>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</si>
  <si>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</si>
  <si>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</si>
  <si>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</si>
  <si>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</si>
  <si>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</si>
  <si>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</si>
  <si>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</si>
  <si>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</si>
  <si>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</si>
  <si>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</si>
  <si>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</si>
  <si>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</si>
  <si>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</si>
  <si>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</si>
  <si>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</si>
  <si>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</si>
  <si>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</si>
  <si>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</si>
  <si>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</si>
  <si>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</si>
  <si>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</si>
  <si>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</si>
  <si>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</si>
  <si>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</si>
  <si>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</si>
  <si>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</si>
  <si>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</si>
  <si>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</si>
  <si>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</si>
  <si>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</si>
  <si>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</si>
  <si>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</si>
  <si>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</si>
  <si>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</si>
  <si>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</si>
  <si>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</si>
  <si>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</si>
  <si>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</si>
  <si>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</si>
  <si>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</si>
  <si>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</si>
  <si>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</si>
  <si>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</si>
  <si>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</si>
  <si>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</si>
  <si>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</si>
  <si>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</si>
  <si>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</si>
  <si>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</si>
  <si>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</si>
  <si>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</si>
  <si>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</si>
  <si>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</si>
  <si>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</si>
  <si>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</si>
  <si>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</si>
  <si>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</si>
  <si>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</si>
  <si>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</si>
  <si>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</si>
  <si>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</si>
  <si>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</si>
  <si>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</si>
  <si>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</si>
  <si>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</si>
  <si>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</si>
  <si>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</si>
  <si>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</si>
  <si>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</si>
  <si>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</si>
  <si>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</si>
  <si>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</si>
  <si>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</si>
  <si>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</si>
  <si>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</si>
  <si>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</si>
  <si>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</si>
  <si>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</si>
  <si>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</si>
  <si>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</si>
  <si>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</si>
  <si>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</si>
  <si>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</si>
  <si>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</si>
  <si>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</si>
  <si>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</si>
  <si>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</si>
  <si>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</si>
  <si>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</si>
  <si>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</si>
  <si>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</si>
  <si>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</si>
  <si>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</si>
  <si>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</si>
  <si>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</si>
  <si>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</si>
  <si>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</si>
  <si>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</si>
  <si>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</si>
  <si>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</si>
  <si>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</si>
  <si>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</si>
  <si>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</si>
  <si>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</si>
  <si>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</si>
  <si>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</si>
  <si>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</si>
  <si>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</si>
  <si>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</si>
  <si>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</si>
  <si>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</si>
  <si>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</si>
  <si>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</si>
  <si>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</si>
  <si>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</si>
  <si>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</si>
  <si>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</si>
  <si>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</si>
  <si>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</si>
  <si>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</si>
  <si>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</si>
  <si>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</si>
  <si>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</si>
  <si>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</si>
  <si>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</si>
  <si>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</si>
  <si>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</si>
  <si>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</si>
  <si>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</si>
  <si>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</si>
  <si>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</si>
  <si>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</si>
  <si>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</si>
  <si>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</si>
  <si>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</si>
  <si>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</si>
  <si>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</si>
  <si>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</si>
  <si>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</si>
  <si>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</si>
  <si>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</si>
  <si>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</si>
  <si>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</si>
  <si>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</si>
  <si>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</si>
  <si>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</si>
  <si>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</si>
  <si>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</si>
  <si>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</si>
  <si>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</si>
  <si>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</si>
  <si>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</si>
  <si>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</si>
  <si>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</si>
  <si>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</si>
  <si>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</si>
  <si>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</si>
  <si>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</si>
  <si>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</si>
  <si>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</si>
  <si>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</si>
  <si>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</si>
  <si>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</si>
  <si>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</si>
  <si>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</si>
  <si>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</si>
  <si>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</si>
  <si>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</si>
  <si>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</si>
  <si>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</si>
  <si>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</si>
  <si>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</si>
  <si>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</si>
  <si>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</si>
  <si>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</si>
  <si>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</si>
  <si>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</si>
  <si>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</si>
  <si>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</si>
  <si>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</si>
  <si>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</si>
  <si>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</si>
  <si>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</si>
  <si>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</si>
  <si>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</si>
  <si>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</si>
  <si>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</si>
  <si>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</si>
  <si>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</si>
  <si>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</si>
  <si>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</si>
  <si>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</si>
  <si>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</si>
  <si>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</si>
  <si>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</si>
  <si>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</si>
  <si>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</si>
  <si>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</si>
  <si>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</si>
  <si>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</si>
  <si>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</si>
  <si>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</si>
  <si>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</si>
  <si>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</si>
  <si>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</si>
  <si>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</si>
  <si>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</si>
  <si>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</si>
  <si>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</si>
  <si>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</si>
  <si>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</si>
  <si>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</si>
  <si>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</si>
  <si>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</si>
  <si>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</si>
  <si>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</si>
  <si>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</si>
  <si>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</si>
  <si>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</si>
  <si>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</si>
  <si>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</si>
  <si>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</si>
  <si>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</si>
  <si>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</si>
  <si>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</si>
  <si>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</si>
  <si>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</si>
  <si>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</si>
  <si>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</si>
  <si>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</si>
  <si>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</si>
  <si>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</si>
  <si>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</si>
  <si>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</si>
  <si>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</si>
  <si>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</si>
  <si>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</si>
  <si>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</si>
  <si>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</si>
  <si>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</si>
  <si>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</si>
  <si>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</si>
  <si>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</si>
  <si>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</si>
  <si>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</si>
  <si>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</si>
  <si>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</si>
  <si>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</si>
  <si>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</si>
  <si>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</si>
  <si>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</si>
  <si>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</si>
  <si>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</si>
  <si>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</si>
  <si>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</si>
  <si>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</si>
  <si>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</si>
  <si>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</si>
  <si>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</si>
  <si>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</si>
  <si>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</si>
  <si>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</si>
  <si>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</si>
  <si>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</si>
  <si>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</si>
  <si>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</si>
  <si>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</si>
  <si>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</si>
  <si>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</si>
  <si>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</si>
  <si>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</si>
  <si>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</si>
  <si>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</si>
  <si>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</si>
  <si>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</si>
  <si>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</si>
  <si>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</si>
  <si>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</si>
  <si>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</si>
  <si>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</si>
  <si>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</si>
  <si>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</si>
  <si>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</si>
  <si>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</si>
  <si>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</si>
  <si>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</si>
  <si>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</si>
  <si>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</si>
  <si>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</si>
  <si>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</si>
  <si>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</si>
  <si>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</si>
  <si>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</si>
  <si>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</si>
  <si>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</si>
  <si>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</si>
  <si>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</si>
  <si>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</si>
  <si>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</si>
  <si>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</si>
  <si>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</si>
  <si>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</si>
  <si>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</si>
  <si>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</si>
  <si>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</si>
  <si>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</si>
  <si>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</si>
  <si>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</si>
  <si>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</si>
  <si>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</si>
  <si>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</si>
  <si>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</si>
  <si>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</si>
  <si>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</si>
  <si>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</si>
  <si>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</si>
  <si>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</si>
  <si>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</si>
  <si>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</si>
  <si>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</si>
  <si>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</si>
  <si>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</si>
  <si>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</si>
  <si>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</si>
  <si>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</si>
  <si>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</si>
  <si>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</si>
  <si>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</si>
  <si>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</si>
  <si>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</si>
  <si>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</si>
  <si>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</si>
  <si>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</si>
  <si>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</si>
  <si>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</si>
  <si>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</si>
  <si>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</si>
  <si>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</si>
  <si>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</si>
  <si>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</si>
  <si>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</si>
  <si>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</si>
  <si>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</si>
  <si>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</si>
  <si>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</si>
  <si>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</si>
  <si>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</si>
  <si>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</si>
  <si>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</si>
  <si>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</si>
  <si>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</si>
  <si>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</si>
  <si>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</si>
  <si>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</si>
  <si>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</si>
  <si>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</si>
  <si>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</si>
  <si>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</si>
  <si>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</si>
  <si>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</si>
  <si>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</si>
  <si>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</si>
  <si>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</si>
  <si>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</si>
  <si>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</si>
  <si>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</si>
  <si>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</si>
  <si>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</si>
  <si>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</si>
  <si>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</si>
  <si>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</si>
  <si>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</si>
  <si>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</si>
  <si>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</si>
  <si>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</si>
  <si>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</si>
  <si>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</si>
  <si>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</si>
  <si>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</si>
  <si>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</si>
  <si>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</si>
  <si>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</si>
  <si>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</si>
  <si>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</si>
  <si>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</si>
  <si>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</si>
  <si>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</si>
  <si>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</si>
  <si>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</si>
  <si>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</si>
  <si>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</si>
  <si>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</si>
  <si>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</si>
  <si>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</si>
  <si>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</si>
  <si>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</si>
  <si>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</si>
  <si>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</si>
  <si>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</si>
  <si>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</si>
  <si>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</si>
  <si>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</si>
  <si>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</si>
  <si>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</si>
  <si>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</si>
  <si>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</si>
  <si>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</si>
  <si>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</si>
  <si>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</si>
  <si>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</si>
  <si>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</si>
  <si>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</si>
  <si>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</si>
  <si>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</si>
  <si>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</si>
  <si>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</si>
  <si>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</si>
  <si>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</si>
  <si>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</si>
  <si>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</si>
  <si>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</si>
  <si>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</si>
  <si>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</si>
  <si>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</si>
  <si>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</si>
  <si>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</si>
  <si>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</si>
  <si>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</si>
  <si>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</si>
  <si>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</si>
  <si>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</si>
  <si>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</si>
  <si>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</si>
  <si>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</si>
  <si>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</si>
  <si>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</si>
  <si>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</si>
  <si>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</si>
  <si>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</si>
  <si>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</si>
  <si>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</si>
  <si>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</si>
  <si>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</si>
  <si>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</si>
  <si>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</si>
  <si>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</si>
  <si>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</si>
  <si>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</si>
  <si>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</si>
  <si>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</si>
  <si>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</si>
  <si>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</si>
  <si>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</si>
  <si>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</si>
  <si>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</si>
  <si>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</si>
  <si>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</si>
  <si>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</si>
  <si>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</si>
  <si>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</si>
  <si>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</si>
  <si>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</si>
  <si>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</si>
  <si>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</si>
  <si>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</si>
  <si>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</si>
  <si>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</si>
  <si>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</si>
  <si>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</si>
  <si>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</si>
  <si>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</si>
  <si>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</si>
  <si>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</si>
  <si>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</si>
  <si>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</si>
  <si>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</si>
  <si>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</si>
  <si>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</si>
  <si>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</si>
  <si>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</si>
  <si>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</si>
  <si>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</si>
  <si>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</si>
  <si>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</si>
  <si>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</si>
  <si>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</si>
  <si>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</si>
  <si>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</si>
  <si>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</si>
  <si>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</si>
  <si>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</si>
  <si>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</si>
  <si>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</si>
  <si>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</si>
  <si>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</si>
  <si>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</si>
  <si>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</si>
  <si>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</si>
  <si>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</si>
  <si>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</si>
  <si>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</si>
  <si>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</si>
  <si>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</si>
  <si>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</si>
  <si>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</si>
  <si>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</si>
  <si>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</si>
  <si>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</si>
  <si>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</si>
  <si>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</si>
  <si>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</si>
  <si>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</si>
  <si>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</si>
  <si>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</si>
  <si>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</si>
  <si>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</si>
  <si>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</si>
  <si>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</si>
  <si>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</si>
  <si>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</si>
  <si>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</si>
  <si>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</si>
  <si>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</si>
  <si>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</si>
  <si>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</si>
  <si>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</si>
  <si>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</si>
  <si>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</si>
  <si>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</si>
  <si>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</si>
  <si>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</si>
  <si>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</si>
  <si>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</si>
  <si>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</si>
  <si>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</si>
  <si>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</si>
  <si>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</si>
  <si>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</si>
  <si>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</si>
  <si>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</si>
  <si>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</si>
  <si>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</si>
  <si>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</si>
  <si>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</si>
  <si>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</si>
  <si>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</si>
  <si>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</si>
  <si>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</si>
  <si>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</si>
  <si>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</si>
  <si>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</si>
  <si>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</si>
  <si>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</si>
  <si>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</si>
  <si>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</si>
  <si>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</si>
  <si>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</si>
  <si>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</si>
  <si>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</si>
  <si>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</si>
  <si>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</si>
  <si>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</si>
  <si>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</si>
  <si>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</si>
  <si>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</si>
  <si>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</si>
  <si>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</si>
  <si>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</si>
  <si>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</si>
  <si>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</si>
  <si>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</si>
  <si>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</si>
  <si>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</si>
  <si>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</si>
  <si>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</si>
  <si>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</si>
  <si>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</si>
  <si>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</si>
  <si>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</si>
  <si>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</si>
  <si>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</si>
  <si>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</si>
  <si>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</si>
  <si>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</si>
  <si>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</si>
  <si>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</si>
  <si>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</si>
  <si>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</si>
  <si>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</si>
  <si>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</si>
  <si>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</si>
  <si>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</si>
  <si>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</si>
  <si>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</si>
  <si>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</si>
  <si>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</si>
  <si>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</si>
  <si>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</si>
  <si>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</si>
  <si>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</si>
  <si>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</si>
  <si>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</si>
  <si>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</si>
  <si>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</si>
  <si>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</si>
  <si>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</si>
  <si>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</si>
  <si>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</si>
  <si>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</si>
  <si>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</si>
  <si>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</si>
  <si>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</si>
  <si>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</si>
  <si>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</si>
  <si>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</si>
  <si>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</si>
  <si>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</si>
  <si>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</si>
  <si>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</si>
  <si>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</si>
  <si>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</si>
  <si>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</si>
  <si>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</si>
  <si>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</si>
  <si>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</si>
  <si>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</si>
  <si>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</si>
  <si>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</si>
  <si>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</si>
  <si>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</si>
  <si>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</si>
  <si>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</si>
  <si>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</si>
  <si>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</si>
  <si>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</si>
  <si>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</si>
  <si>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</si>
  <si>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</si>
  <si>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</si>
  <si>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</si>
  <si>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</si>
  <si>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</si>
  <si>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</si>
  <si>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</si>
  <si>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</si>
  <si>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</si>
  <si>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</si>
  <si>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</si>
  <si>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</si>
  <si>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</si>
  <si>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</si>
  <si>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</si>
  <si>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</si>
  <si>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</si>
  <si>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</si>
  <si>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</si>
  <si>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</si>
  <si>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</si>
  <si>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</si>
  <si>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</si>
  <si>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</si>
  <si>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</si>
  <si>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</si>
  <si>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</si>
  <si>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</si>
  <si>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</si>
  <si>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</si>
  <si>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</si>
  <si>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</si>
  <si>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</si>
  <si>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</si>
  <si>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</si>
  <si>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</si>
  <si>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</si>
  <si>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</si>
  <si>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</si>
  <si>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</si>
  <si>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</si>
  <si>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</si>
  <si>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</si>
  <si>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</si>
  <si>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</si>
  <si>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</si>
  <si>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</si>
  <si>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</si>
  <si>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</si>
  <si>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</si>
  <si>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</si>
  <si>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</si>
  <si>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</si>
  <si>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</si>
  <si>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</si>
  <si>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</si>
  <si>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</si>
  <si>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</si>
  <si>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</si>
  <si>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</si>
  <si>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</si>
  <si>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</si>
  <si>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</si>
  <si>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</si>
  <si>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</si>
  <si>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</si>
  <si>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</si>
  <si>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</si>
  <si>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</si>
  <si>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</si>
  <si>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</si>
  <si>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</si>
  <si>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</si>
  <si>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</si>
  <si>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</si>
  <si>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</si>
  <si>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</si>
  <si>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</si>
  <si>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</si>
  <si>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</si>
  <si>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</si>
  <si>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</si>
  <si>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</si>
  <si>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</si>
  <si>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</si>
  <si>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</si>
  <si>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</si>
  <si>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</si>
  <si>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</si>
  <si>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</si>
  <si>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</si>
  <si>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</si>
  <si>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</si>
  <si>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</si>
  <si>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</si>
  <si>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</si>
  <si>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</si>
  <si>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</si>
  <si>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</si>
  <si>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</si>
  <si>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</si>
  <si>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</si>
  <si>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</si>
  <si>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</si>
  <si>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</si>
  <si>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</si>
  <si>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</si>
  <si>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</si>
  <si>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</si>
  <si>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</si>
  <si>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</si>
  <si>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</si>
  <si>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</si>
  <si>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</si>
  <si>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</si>
  <si>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</si>
  <si>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</si>
  <si>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</si>
  <si>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</si>
  <si>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</si>
  <si>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</si>
  <si>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</si>
  <si>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</si>
  <si>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</si>
  <si>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</si>
  <si>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</si>
  <si>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</si>
  <si>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</si>
  <si>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</si>
  <si>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</si>
  <si>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</si>
  <si>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</si>
  <si>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</si>
  <si>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</si>
  <si>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</si>
  <si>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</si>
  <si>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</si>
  <si>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</si>
  <si>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</si>
  <si>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</si>
  <si>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</si>
  <si>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</si>
  <si>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</si>
  <si>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</si>
  <si>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</si>
  <si>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</si>
  <si>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</si>
  <si>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</si>
  <si>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</si>
  <si>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</si>
  <si>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</si>
  <si>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</si>
  <si>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</si>
  <si>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</si>
  <si>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</si>
  <si>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</si>
  <si>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</si>
  <si>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</si>
  <si>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</si>
  <si>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</si>
  <si>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</si>
  <si>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</si>
  <si>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</si>
  <si>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</si>
  <si>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</si>
  <si>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</si>
  <si>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</si>
  <si>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</si>
  <si>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</si>
  <si>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</si>
  <si>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</si>
  <si>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</si>
  <si>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</si>
  <si>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</si>
  <si>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</si>
  <si>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</si>
  <si>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</si>
  <si>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</si>
  <si>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</si>
  <si>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</si>
  <si>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</si>
  <si>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</si>
  <si>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</si>
  <si>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</si>
  <si>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</si>
  <si>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</si>
  <si>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</si>
  <si>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</si>
  <si>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</si>
  <si>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</si>
  <si>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</si>
  <si>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</si>
  <si>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</si>
  <si>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</si>
  <si>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</si>
  <si>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</si>
  <si>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</si>
  <si>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</si>
  <si>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</si>
  <si>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</si>
  <si>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</si>
  <si>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</si>
  <si>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</si>
  <si>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</si>
  <si>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</si>
  <si>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</si>
  <si>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</si>
  <si>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</si>
  <si>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</si>
  <si>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</si>
  <si>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</si>
  <si>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</si>
  <si>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</si>
  <si>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</si>
  <si>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</si>
  <si>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</si>
  <si>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</si>
  <si>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</si>
  <si>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</si>
  <si>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</si>
  <si>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</si>
  <si>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</si>
  <si>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</si>
  <si>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</si>
  <si>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</si>
  <si>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</si>
  <si>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</si>
  <si>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</si>
  <si>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</si>
  <si>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</si>
  <si>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</si>
  <si>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</si>
  <si>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</si>
  <si>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</si>
  <si>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</si>
  <si>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</si>
  <si>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</si>
  <si>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</si>
  <si>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</si>
  <si>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</si>
  <si>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</si>
  <si>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</si>
  <si>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</si>
  <si>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</si>
  <si>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</si>
  <si>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</si>
  <si>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</si>
  <si>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</si>
  <si>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</si>
  <si>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</si>
  <si>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</si>
  <si>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</si>
  <si>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</si>
  <si>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</si>
  <si>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</si>
  <si>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</si>
  <si>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</si>
  <si>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</si>
  <si>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</si>
  <si>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</si>
  <si>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</si>
  <si>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</si>
  <si>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</si>
  <si>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</si>
  <si>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</si>
  <si>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</si>
  <si>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</si>
  <si>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</si>
  <si>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</si>
  <si>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</si>
  <si>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</si>
  <si>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</si>
  <si>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</si>
  <si>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</si>
  <si>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</si>
  <si>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</si>
  <si>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</si>
  <si>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</si>
  <si>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</si>
  <si>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</si>
  <si>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</si>
  <si>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</si>
  <si>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</si>
  <si>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</si>
  <si>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</si>
  <si>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</si>
  <si>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</si>
  <si>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</si>
  <si>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</si>
  <si>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</si>
  <si>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</si>
  <si>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</si>
  <si>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</si>
  <si>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</si>
  <si>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</si>
  <si>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</si>
  <si>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</si>
  <si>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</si>
  <si>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</si>
  <si>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</si>
  <si>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</si>
  <si>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</si>
  <si>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</si>
  <si>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</si>
  <si>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</si>
  <si>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</si>
  <si>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</si>
  <si>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</si>
  <si>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</si>
  <si>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</si>
  <si>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</si>
  <si>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</si>
  <si>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</si>
  <si>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</si>
  <si>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</si>
  <si>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</si>
  <si>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</si>
  <si>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</si>
  <si>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</si>
  <si>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</si>
  <si>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</si>
  <si>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</si>
  <si>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</si>
  <si>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</si>
  <si>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</si>
  <si>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</si>
  <si>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</si>
  <si>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</si>
  <si>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</si>
  <si>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</si>
  <si>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</si>
  <si>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</si>
  <si>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</si>
  <si>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</si>
  <si>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</si>
  <si>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</si>
  <si>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</si>
  <si>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</si>
  <si>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</si>
  <si>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</si>
  <si>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</si>
  <si>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</si>
  <si>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</si>
  <si>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</si>
  <si>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</si>
  <si>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</si>
  <si>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</si>
  <si>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</si>
  <si>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</si>
  <si>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</si>
  <si>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</si>
  <si>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</si>
  <si>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</si>
  <si>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</si>
  <si>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</si>
  <si>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</si>
  <si>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</si>
  <si>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</si>
  <si>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</si>
  <si>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</si>
  <si>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</si>
  <si>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</si>
  <si>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</si>
  <si>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</si>
  <si>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</si>
  <si>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</si>
  <si>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</si>
  <si>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</si>
  <si>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</si>
  <si>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</si>
  <si>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</si>
  <si>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</si>
  <si>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</si>
  <si>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</si>
  <si>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</si>
  <si>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</si>
  <si>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</si>
  <si>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</si>
  <si>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</si>
  <si>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</si>
  <si>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</si>
  <si>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</si>
  <si>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</si>
  <si>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</si>
  <si>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</si>
  <si>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</si>
  <si>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</si>
  <si>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</si>
  <si>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</si>
  <si>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</si>
  <si>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</si>
  <si>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</si>
  <si>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</si>
  <si>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</si>
  <si>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</si>
  <si>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</si>
  <si>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</si>
  <si>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</si>
  <si>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</si>
  <si>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</si>
  <si>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</si>
  <si>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</si>
  <si>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</si>
  <si>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</si>
  <si>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</si>
  <si>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</si>
  <si>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</si>
  <si>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</si>
  <si>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</si>
  <si>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</si>
  <si>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</si>
  <si>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</si>
  <si>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</si>
  <si>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</si>
  <si>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</si>
  <si>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</si>
  <si>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</si>
  <si>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</si>
  <si>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</si>
  <si>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</si>
  <si>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</si>
  <si>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</si>
  <si>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</si>
  <si>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</si>
  <si>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</si>
  <si>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</si>
  <si>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</si>
  <si>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</si>
  <si>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</si>
  <si>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</si>
  <si>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</si>
  <si>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</si>
  <si>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</si>
  <si>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</si>
  <si>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</si>
  <si>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</si>
  <si>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</si>
  <si>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</si>
  <si>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</si>
  <si>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</si>
  <si>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</si>
  <si>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</si>
  <si>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</si>
  <si>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</si>
  <si>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</si>
  <si>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</si>
  <si>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</si>
  <si>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</si>
  <si>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</si>
  <si>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</si>
  <si>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</si>
  <si>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</si>
  <si>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</si>
  <si>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</si>
  <si>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</si>
  <si>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</si>
  <si>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</si>
  <si>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</si>
  <si>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</si>
  <si>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</si>
  <si>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</si>
  <si>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</si>
  <si>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</si>
  <si>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</si>
  <si>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</si>
  <si>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</si>
  <si>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</si>
  <si>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</si>
  <si>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</si>
  <si>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</si>
  <si>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</si>
  <si>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</si>
  <si>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</si>
  <si>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</si>
  <si>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</si>
  <si>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</si>
  <si>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</si>
  <si>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</si>
  <si>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</si>
  <si>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</si>
  <si>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</si>
  <si>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</si>
  <si>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</si>
  <si>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</si>
  <si>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</si>
  <si>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</si>
  <si>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</si>
  <si>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</si>
  <si>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</si>
  <si>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</si>
  <si>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</si>
  <si>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</si>
  <si>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</si>
  <si>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</si>
  <si>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</si>
  <si>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</si>
  <si>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</si>
  <si>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</si>
  <si>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</si>
  <si>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</si>
  <si>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</si>
  <si>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</si>
  <si>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</si>
  <si>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</si>
  <si>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</si>
  <si>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</si>
  <si>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</si>
  <si>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</si>
  <si>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</si>
  <si>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</si>
  <si>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</si>
  <si>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</si>
  <si>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</si>
  <si>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</si>
  <si>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</si>
  <si>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</si>
  <si>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</si>
  <si>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</si>
  <si>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</si>
  <si>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</si>
  <si>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</si>
  <si>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</si>
  <si>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</si>
  <si>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</si>
  <si>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</si>
  <si>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</si>
  <si>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</si>
  <si>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</si>
  <si>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</si>
  <si>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</si>
  <si>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</si>
  <si>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</si>
  <si>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</si>
  <si>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</si>
  <si>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</si>
  <si>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</si>
  <si>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</si>
  <si>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</si>
  <si>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</si>
  <si>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</si>
  <si>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</si>
  <si>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</si>
  <si>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</si>
  <si>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</si>
  <si>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</si>
  <si>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</si>
  <si>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</si>
  <si>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</si>
  <si>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</si>
  <si>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</si>
  <si>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</si>
  <si>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</si>
  <si>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</si>
  <si>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</si>
  <si>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</si>
  <si>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</si>
  <si>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</si>
  <si>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</si>
  <si>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</si>
  <si>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</si>
  <si>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</si>
  <si>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</si>
  <si>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</si>
  <si>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</si>
  <si>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</si>
  <si>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</si>
  <si>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</si>
  <si>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</si>
  <si>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</si>
  <si>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</si>
  <si>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</si>
  <si>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</si>
  <si>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</si>
  <si>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</si>
  <si>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</si>
  <si>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</si>
  <si>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</si>
  <si>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</si>
  <si>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</si>
  <si>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</si>
  <si>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</si>
  <si>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</si>
  <si>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</si>
  <si>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</si>
  <si>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</si>
  <si>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</si>
  <si>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</si>
  <si>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</si>
  <si>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</si>
  <si>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</si>
  <si>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</si>
  <si>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</si>
  <si>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</si>
  <si>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</si>
  <si>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</si>
  <si>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</si>
  <si>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</si>
  <si>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</si>
  <si>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</si>
  <si>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</si>
  <si>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</si>
  <si>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</si>
  <si>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</si>
  <si>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</si>
  <si>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</si>
  <si>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</si>
  <si>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</si>
  <si>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</si>
  <si>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</si>
  <si>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</si>
  <si>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</si>
  <si>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</si>
  <si>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</si>
  <si>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</si>
  <si>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</si>
  <si>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</si>
  <si>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</si>
  <si>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</si>
  <si>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</si>
  <si>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</si>
  <si>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</si>
  <si>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</si>
  <si>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</si>
  <si>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</si>
  <si>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</si>
  <si>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</si>
  <si>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</si>
  <si>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</si>
  <si>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</si>
  <si>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</si>
  <si>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</si>
  <si>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</si>
  <si>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</si>
  <si>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</si>
  <si>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</si>
  <si>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</si>
  <si>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</si>
  <si>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</si>
  <si>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</si>
  <si>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</si>
  <si>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</si>
  <si>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</si>
  <si>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</si>
  <si>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</si>
  <si>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</si>
  <si>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</si>
  <si>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</si>
  <si>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</si>
  <si>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</si>
  <si>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</si>
  <si>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</si>
  <si>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</si>
  <si>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</si>
  <si>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</si>
  <si>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</si>
  <si>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</si>
  <si>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</si>
  <si>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</si>
  <si>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</si>
  <si>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</si>
  <si>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</si>
  <si>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</si>
  <si>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</si>
  <si>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</si>
  <si>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</si>
  <si>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</si>
  <si>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</si>
  <si>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</si>
  <si>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</si>
  <si>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</si>
  <si>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</si>
  <si>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</si>
  <si>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</si>
  <si>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</si>
  <si>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</si>
  <si>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</si>
  <si>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</si>
  <si>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</si>
  <si>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</si>
  <si>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</si>
  <si>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</si>
  <si>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</si>
  <si>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</si>
  <si>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</si>
  <si>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</si>
  <si>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</si>
  <si>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</si>
  <si>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</si>
  <si>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</si>
  <si>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</si>
  <si>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</si>
  <si>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</si>
  <si>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</si>
  <si>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</si>
  <si>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</si>
  <si>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</si>
  <si>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</si>
  <si>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</si>
  <si>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</si>
  <si>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</si>
  <si>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</si>
  <si>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</si>
  <si>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</si>
  <si>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</si>
  <si>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</si>
  <si>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</si>
  <si>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</si>
  <si>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</si>
  <si>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</si>
  <si>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</si>
  <si>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</si>
  <si>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</si>
  <si>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</si>
  <si>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</si>
  <si>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</si>
  <si>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</si>
  <si>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</si>
  <si>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</si>
  <si>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</si>
  <si>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</si>
  <si>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</si>
  <si>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</si>
  <si>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</si>
  <si>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</si>
  <si>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</si>
  <si>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</si>
  <si>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</si>
  <si>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</si>
  <si>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</si>
  <si>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</si>
  <si>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</si>
  <si>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</si>
  <si>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</si>
  <si>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</si>
  <si>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</si>
  <si>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</si>
  <si>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</si>
  <si>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</si>
  <si>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</si>
  <si>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</si>
  <si>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</si>
  <si>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</si>
  <si>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</si>
  <si>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</si>
  <si>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</si>
  <si>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</si>
  <si>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</si>
  <si>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</si>
  <si>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</si>
  <si>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</si>
  <si>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</si>
  <si>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</si>
  <si>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</si>
  <si>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</si>
  <si>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</si>
  <si>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</si>
  <si>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</si>
  <si>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</si>
  <si>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</si>
  <si>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</si>
  <si>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</si>
  <si>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</si>
  <si>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</si>
  <si>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</si>
  <si>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</si>
  <si>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</si>
  <si>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</si>
  <si>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</si>
  <si>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</si>
  <si>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</si>
  <si>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</si>
  <si>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</si>
  <si>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</si>
  <si>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</si>
  <si>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</si>
  <si>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</si>
  <si>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</si>
  <si>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</si>
  <si>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</si>
  <si>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</si>
  <si>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</si>
  <si>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</si>
  <si>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</si>
  <si>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</si>
  <si>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</si>
  <si>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</si>
  <si>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</si>
  <si>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</si>
  <si>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</si>
  <si>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</si>
  <si>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</si>
  <si>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</si>
  <si>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</si>
  <si>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</si>
  <si>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</si>
  <si>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</si>
  <si>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</si>
  <si>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</si>
  <si>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</si>
  <si>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</si>
  <si>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</si>
  <si>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</si>
  <si>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</si>
  <si>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</si>
  <si>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</si>
  <si>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</si>
  <si>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</si>
  <si>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</si>
  <si>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</si>
  <si>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</si>
  <si>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</si>
  <si>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</si>
  <si>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</si>
  <si>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</si>
  <si>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</si>
  <si>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</si>
  <si>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</si>
  <si>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</si>
  <si>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</si>
  <si>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</si>
  <si>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</si>
  <si>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</si>
  <si>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</si>
  <si>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</si>
  <si>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</si>
  <si>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</si>
  <si>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</si>
  <si>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</si>
  <si>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</si>
  <si>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</si>
  <si>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</si>
  <si>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</si>
  <si>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</si>
  <si>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</si>
  <si>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</si>
  <si>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</si>
  <si>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</si>
  <si>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</si>
  <si>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</si>
  <si>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</si>
  <si>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</si>
  <si>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</si>
  <si>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</si>
  <si>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</si>
  <si>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</si>
  <si>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</si>
  <si>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</si>
  <si>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</si>
  <si>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</si>
  <si>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</si>
  <si>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</si>
  <si>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</si>
  <si>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</si>
  <si>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</si>
  <si>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</si>
  <si>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</si>
  <si>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</si>
  <si>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</si>
  <si>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</si>
  <si>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</si>
  <si>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</si>
  <si>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</si>
  <si>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</si>
  <si>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</si>
  <si>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</si>
  <si>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</si>
  <si>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</si>
  <si>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</si>
  <si>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</si>
  <si>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</si>
  <si>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</si>
  <si>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</si>
  <si>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</si>
  <si>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</si>
  <si>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</si>
  <si>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</si>
  <si>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</si>
  <si>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</si>
  <si>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</si>
  <si>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</si>
  <si>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</si>
  <si>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</si>
  <si>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</si>
  <si>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</si>
  <si>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</si>
  <si>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</si>
  <si>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</si>
  <si>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</si>
  <si>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</si>
  <si>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</si>
  <si>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</si>
  <si>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</si>
  <si>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</si>
  <si>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</si>
  <si>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</si>
  <si>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</si>
  <si>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</si>
  <si>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</si>
  <si>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</si>
  <si>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</si>
  <si>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</si>
  <si>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</si>
  <si>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</si>
  <si>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</si>
  <si>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</si>
  <si>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</si>
  <si>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</si>
  <si>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</si>
  <si>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</si>
  <si>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</si>
  <si>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</si>
  <si>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</si>
  <si>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</si>
  <si>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</si>
  <si>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</si>
  <si>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</si>
  <si>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</si>
  <si>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</si>
  <si>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</si>
  <si>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</si>
  <si>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</si>
  <si>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</si>
  <si>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</si>
  <si>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</si>
  <si>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</si>
  <si>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</si>
  <si>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</si>
  <si>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</si>
  <si>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</si>
  <si>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</si>
  <si>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</si>
  <si>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</si>
  <si>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</si>
  <si>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</si>
  <si>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</si>
  <si>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</si>
  <si>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</si>
  <si>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</si>
  <si>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</si>
  <si>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</si>
  <si>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</si>
  <si>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</si>
  <si>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</si>
  <si>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</si>
  <si>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</si>
  <si>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</si>
  <si>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</si>
  <si>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</si>
  <si>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</si>
  <si>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</si>
  <si>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</si>
  <si>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</si>
  <si>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</si>
  <si>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</si>
  <si>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</si>
  <si>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</si>
  <si>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</si>
  <si>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</si>
  <si>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</si>
  <si>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</si>
  <si>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</si>
  <si>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</si>
  <si>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</si>
  <si>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</si>
  <si>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</si>
  <si>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</si>
  <si>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</si>
  <si>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</si>
  <si>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</si>
  <si>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</si>
  <si>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</si>
  <si>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</si>
  <si>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</si>
  <si>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</si>
  <si>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</si>
  <si>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</si>
  <si>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</si>
  <si>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</si>
  <si>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</si>
  <si>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</si>
  <si>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</si>
  <si>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</si>
  <si>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</si>
  <si>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</si>
  <si>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</si>
  <si>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</si>
  <si>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</si>
  <si>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</si>
  <si>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</si>
  <si>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</si>
  <si>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</si>
  <si>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</si>
  <si>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</si>
  <si>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</si>
  <si>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</si>
  <si>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</si>
  <si>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</si>
  <si>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</si>
  <si>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</si>
  <si>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</si>
  <si>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</si>
  <si>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</si>
  <si>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</si>
  <si>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</si>
  <si>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</si>
  <si>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</si>
  <si>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</si>
  <si>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</si>
  <si>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</si>
  <si>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</si>
  <si>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</si>
  <si>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</si>
  <si>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</si>
  <si>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</si>
  <si>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</si>
  <si>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</si>
  <si>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</si>
  <si>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</si>
  <si>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</si>
  <si>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</si>
  <si>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</si>
  <si>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</si>
  <si>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</si>
  <si>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</si>
  <si>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</si>
  <si>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</si>
  <si>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</si>
  <si>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</si>
  <si>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</si>
  <si>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</si>
  <si>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</si>
  <si>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</si>
  <si>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</si>
  <si>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</si>
  <si>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</si>
  <si>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</si>
  <si>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</si>
  <si>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</si>
  <si>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</si>
  <si>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</si>
  <si>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</si>
  <si>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</si>
  <si>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</si>
  <si>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</si>
  <si>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</si>
  <si>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</si>
  <si>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</si>
  <si>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</si>
  <si>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</si>
  <si>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</si>
  <si>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</si>
  <si>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</si>
  <si>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</si>
  <si>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</si>
  <si>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</si>
  <si>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</si>
  <si>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</si>
  <si>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</si>
  <si>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</si>
  <si>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</si>
  <si>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</si>
  <si>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</si>
  <si>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</si>
  <si>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</si>
  <si>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</si>
  <si>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</si>
  <si>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</si>
  <si>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</si>
  <si>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</si>
  <si>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</si>
  <si>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</si>
  <si>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</si>
  <si>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</si>
  <si>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</si>
  <si>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</si>
  <si>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</si>
  <si>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</si>
  <si>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</si>
  <si>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</si>
  <si>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</si>
  <si>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</si>
  <si>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</si>
  <si>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</si>
  <si>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</si>
  <si>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</si>
  <si>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</si>
  <si>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</si>
  <si>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</si>
  <si>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</si>
  <si>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</si>
  <si>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</si>
  <si>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</si>
  <si>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</si>
  <si>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</si>
  <si>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</si>
  <si>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</si>
  <si>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</si>
  <si>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</si>
  <si>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</si>
  <si>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</si>
  <si>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</si>
  <si>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</si>
  <si>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</si>
  <si>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</si>
  <si>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</si>
  <si>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</si>
  <si>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</si>
  <si>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</si>
  <si>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</si>
  <si>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</si>
  <si>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</si>
  <si>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</si>
  <si>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</si>
  <si>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</si>
  <si>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</si>
  <si>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</si>
  <si>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</si>
  <si>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</si>
  <si>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</si>
  <si>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</si>
  <si>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</si>
  <si>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</si>
  <si>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</si>
  <si>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</si>
  <si>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</si>
  <si>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</si>
  <si>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</si>
  <si>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</si>
  <si>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</si>
  <si>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</si>
  <si>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</si>
  <si>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</si>
  <si>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</si>
  <si>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</si>
  <si>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</si>
  <si>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</si>
  <si>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</si>
  <si>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</si>
  <si>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</si>
  <si>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</si>
  <si>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</si>
  <si>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</si>
  <si>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</si>
  <si>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</si>
  <si>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</si>
  <si>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</si>
  <si>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</si>
  <si>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</si>
  <si>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</si>
  <si>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</si>
  <si>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</si>
  <si>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</si>
  <si>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</si>
  <si>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</si>
  <si>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</si>
  <si>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</si>
  <si>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</si>
  <si>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</si>
  <si>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</si>
  <si>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</si>
  <si>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</si>
  <si>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</si>
  <si>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</si>
  <si>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</si>
  <si>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</si>
  <si>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</si>
  <si>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</si>
  <si>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</si>
  <si>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</si>
  <si>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</si>
  <si>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</si>
  <si>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</si>
  <si>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</si>
  <si>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</si>
  <si>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</si>
  <si>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</si>
  <si>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</si>
  <si>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</si>
  <si>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</si>
  <si>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</si>
  <si>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</si>
  <si>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</si>
  <si>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</si>
  <si>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</si>
  <si>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</si>
  <si>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</si>
  <si>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</si>
  <si>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</si>
  <si>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</si>
  <si>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</si>
  <si>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</si>
  <si>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</si>
  <si>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</si>
  <si>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</si>
  <si>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</si>
  <si>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</si>
  <si>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</si>
  <si>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</si>
  <si>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</si>
  <si>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</si>
  <si>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</si>
  <si>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</si>
  <si>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</si>
  <si>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</si>
  <si>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</si>
  <si>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</si>
  <si>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</si>
  <si>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</si>
  <si>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</si>
  <si>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</si>
  <si>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</si>
  <si>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</si>
  <si>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</si>
  <si>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</si>
  <si>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</si>
  <si>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</si>
  <si>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</si>
  <si>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</si>
  <si>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</si>
  <si>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</si>
  <si>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</si>
  <si>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</si>
  <si>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</si>
  <si>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</si>
  <si>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</si>
  <si>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</si>
  <si>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</si>
  <si>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</si>
  <si>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</si>
  <si>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</si>
  <si>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</si>
  <si>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</si>
  <si>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</si>
  <si>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</si>
  <si>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</si>
  <si>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</si>
  <si>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</si>
  <si>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</si>
  <si>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</si>
  <si>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</si>
  <si>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</si>
  <si>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</si>
  <si>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</si>
  <si>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</si>
  <si>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</si>
  <si>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</si>
  <si>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</si>
  <si>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</si>
  <si>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</si>
  <si>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</si>
  <si>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</si>
  <si>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</si>
  <si>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</si>
  <si>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</si>
  <si>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</si>
  <si>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</si>
  <si>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</si>
  <si>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</si>
  <si>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</si>
  <si>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</si>
  <si>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</si>
  <si>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</si>
  <si>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</si>
  <si>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</si>
  <si>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</si>
  <si>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</si>
  <si>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</si>
  <si>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</si>
  <si>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</si>
  <si>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</si>
  <si>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</si>
  <si>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</si>
  <si>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</si>
  <si>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</si>
  <si>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</si>
  <si>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</si>
  <si>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</si>
  <si>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</si>
  <si>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</si>
  <si>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</si>
  <si>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</si>
  <si>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</si>
  <si>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</si>
  <si>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</si>
  <si>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</si>
  <si>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</si>
  <si>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</si>
  <si>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</si>
  <si>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</si>
  <si>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</si>
  <si>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</si>
  <si>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</si>
  <si>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</si>
  <si>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</si>
  <si>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</si>
  <si>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</si>
  <si>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</si>
  <si>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</si>
  <si>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</si>
  <si>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</si>
  <si>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</si>
  <si>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</si>
  <si>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</si>
  <si>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</si>
  <si>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</si>
  <si>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</si>
  <si>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</si>
  <si>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</si>
  <si>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</si>
  <si>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</si>
  <si>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</si>
  <si>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</si>
  <si>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</si>
  <si>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</si>
  <si>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</si>
  <si>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</si>
  <si>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</si>
  <si>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</si>
  <si>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</si>
  <si>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</si>
  <si>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</si>
  <si>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</si>
  <si>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</si>
  <si>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</si>
  <si>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</si>
  <si>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</si>
  <si>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</si>
  <si>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</si>
  <si>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</si>
  <si>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</si>
  <si>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</si>
  <si>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</si>
  <si>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</si>
  <si>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</si>
  <si>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</si>
  <si>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</si>
  <si>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</si>
  <si>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</si>
  <si>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</si>
  <si>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</si>
  <si>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</si>
  <si>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</si>
  <si>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</si>
  <si>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</si>
  <si>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</si>
  <si>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</si>
  <si>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</si>
  <si>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</si>
  <si>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</si>
  <si>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</si>
  <si>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</si>
  <si>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</si>
  <si>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</si>
  <si>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</si>
  <si>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</si>
  <si>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</si>
  <si>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</si>
  <si>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</si>
  <si>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</si>
  <si>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</si>
  <si>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</si>
  <si>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</si>
  <si>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</si>
  <si>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</si>
  <si>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</si>
  <si>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</si>
  <si>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</si>
  <si>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</si>
  <si>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</si>
  <si>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</si>
  <si>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</si>
  <si>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</si>
  <si>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</si>
  <si>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</si>
  <si>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</si>
  <si>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</si>
  <si>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</si>
  <si>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</si>
  <si>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</si>
  <si>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</si>
  <si>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</si>
  <si>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</si>
  <si>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</si>
  <si>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</si>
  <si>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</si>
  <si>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</si>
  <si>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</si>
  <si>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</si>
  <si>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</si>
  <si>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</si>
  <si>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</si>
  <si>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</si>
  <si>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</si>
  <si>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</si>
  <si>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</si>
  <si>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</si>
  <si>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</si>
  <si>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</si>
  <si>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</si>
  <si>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</si>
  <si>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</si>
  <si>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</si>
  <si>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</si>
  <si>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</si>
  <si>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</si>
  <si>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</si>
  <si>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</si>
  <si>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</si>
  <si>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</si>
  <si>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</si>
  <si>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</si>
  <si>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</si>
  <si>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</si>
  <si>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</si>
  <si>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</si>
  <si>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</si>
  <si>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</si>
  <si>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</si>
  <si>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</si>
  <si>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</si>
  <si>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</si>
  <si>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</si>
  <si>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</si>
  <si>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</si>
  <si>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</si>
  <si>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</si>
  <si>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</si>
  <si>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</si>
  <si>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</si>
  <si>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</si>
  <si>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</si>
  <si>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</si>
  <si>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</si>
  <si>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</si>
  <si>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</si>
  <si>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</si>
  <si>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</si>
  <si>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</si>
  <si>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</si>
  <si>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</si>
  <si>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</si>
  <si>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</si>
  <si>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</si>
  <si>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</si>
  <si>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</si>
  <si>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</si>
  <si>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</si>
  <si>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</si>
  <si>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</si>
  <si>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</si>
  <si>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</si>
  <si>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</si>
  <si>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</si>
  <si>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</si>
  <si>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</si>
  <si>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</si>
  <si>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</si>
  <si>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</si>
  <si>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</si>
  <si>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</si>
  <si>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</si>
  <si>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</si>
  <si>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</si>
  <si>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</si>
  <si>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</si>
  <si>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</si>
  <si>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</si>
  <si>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</si>
  <si>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</si>
  <si>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</si>
  <si>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</si>
  <si>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</si>
  <si>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</si>
  <si>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</si>
  <si>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</si>
  <si>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</si>
  <si>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</si>
  <si>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</si>
  <si>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</si>
  <si>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</si>
  <si>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</si>
  <si>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</si>
  <si>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</si>
  <si>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</si>
  <si>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</si>
  <si>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</si>
  <si>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</si>
  <si>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</si>
  <si>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</si>
  <si>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</si>
  <si>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</si>
  <si>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</si>
  <si>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</si>
  <si>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</si>
  <si>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</si>
  <si>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</si>
  <si>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</si>
  <si>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</si>
  <si>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</si>
  <si>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</si>
  <si>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</si>
  <si>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</si>
  <si>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</si>
  <si>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</si>
  <si>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</si>
  <si>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</si>
  <si>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</si>
  <si>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</si>
  <si>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</si>
  <si>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</si>
  <si>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</si>
  <si>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</si>
  <si>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</si>
  <si>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</si>
  <si>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</si>
  <si>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</si>
  <si>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</si>
  <si>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</si>
  <si>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</si>
  <si>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</si>
  <si>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</si>
  <si>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</si>
  <si>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</si>
  <si>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</si>
  <si>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</si>
  <si>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</si>
  <si>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</si>
  <si>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</si>
  <si>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</si>
  <si>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</si>
  <si>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</si>
  <si>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</si>
  <si>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</si>
  <si>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</si>
  <si>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</si>
  <si>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</si>
  <si>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</si>
  <si>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</si>
  <si>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</si>
  <si>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</si>
  <si>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</si>
  <si>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</si>
  <si>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</si>
  <si>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</si>
  <si>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</si>
  <si>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</si>
  <si>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</si>
  <si>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</si>
  <si>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</si>
  <si>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</si>
  <si>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</si>
  <si>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</si>
  <si>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</si>
  <si>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</si>
  <si>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</si>
  <si>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</si>
  <si>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</si>
  <si>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</si>
  <si>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</si>
  <si>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</si>
  <si>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</si>
  <si>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</si>
  <si>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</si>
  <si>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</si>
  <si>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</si>
  <si>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</si>
  <si>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</si>
  <si>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</si>
  <si>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</si>
  <si>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</si>
  <si>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</si>
  <si>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</si>
  <si>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</si>
  <si>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</si>
  <si>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</si>
  <si>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</si>
  <si>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</si>
  <si>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</si>
  <si>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</si>
  <si>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</si>
  <si>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</si>
  <si>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</si>
  <si>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</si>
  <si>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</si>
  <si>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</si>
  <si>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</si>
  <si>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</si>
  <si>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</si>
  <si>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</si>
  <si>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</si>
  <si>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</si>
  <si>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</si>
  <si>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</si>
  <si>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</si>
  <si>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</si>
  <si>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</si>
  <si>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</si>
  <si>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</si>
  <si>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</si>
  <si>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</si>
  <si>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</si>
  <si>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</si>
  <si>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</si>
  <si>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</si>
  <si>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</si>
  <si>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</si>
  <si>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</si>
  <si>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</si>
  <si>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</si>
  <si>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</si>
  <si>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</si>
  <si>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</si>
  <si>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</si>
  <si>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</si>
  <si>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</si>
  <si>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</si>
  <si>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</si>
  <si>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</si>
  <si>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</si>
  <si>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</si>
  <si>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</si>
  <si>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</si>
  <si>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</si>
  <si>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</si>
  <si>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</si>
  <si>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</si>
  <si>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</si>
  <si>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</si>
  <si>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</si>
  <si>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</si>
  <si>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</si>
  <si>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</si>
  <si>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</si>
  <si>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</si>
  <si>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</si>
  <si>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</si>
  <si>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</si>
  <si>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</si>
  <si>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</si>
  <si>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</si>
  <si>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</si>
  <si>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</si>
  <si>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</si>
  <si>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</si>
  <si>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</si>
  <si>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</si>
  <si>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</si>
  <si>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</si>
  <si>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</si>
  <si>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</si>
  <si>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</si>
  <si>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</si>
  <si>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</si>
  <si>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</si>
  <si>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</si>
  <si>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</si>
  <si>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</si>
  <si>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</si>
  <si>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</si>
  <si>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</si>
  <si>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</si>
  <si>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</si>
  <si>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</si>
  <si>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</si>
  <si>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</si>
  <si>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</si>
  <si>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</si>
  <si>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</si>
  <si>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</si>
  <si>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</si>
  <si>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</si>
  <si>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</si>
  <si>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</si>
  <si>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</si>
  <si>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</si>
  <si>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</si>
  <si>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</si>
  <si>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</si>
  <si>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</si>
  <si>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</si>
  <si>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</si>
  <si>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</si>
  <si>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</si>
  <si>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</si>
  <si>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</si>
  <si>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</si>
  <si>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</si>
  <si>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</si>
  <si>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</si>
  <si>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</si>
  <si>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</si>
  <si>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</si>
  <si>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</si>
  <si>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</si>
  <si>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</si>
  <si>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</si>
  <si>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</si>
  <si>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</si>
  <si>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</si>
  <si>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</si>
  <si>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</si>
  <si>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</si>
  <si>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</si>
  <si>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</si>
  <si>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</si>
  <si>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</si>
  <si>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</si>
  <si>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</si>
  <si>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</si>
  <si>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</si>
  <si>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</si>
  <si>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</si>
  <si>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</si>
  <si>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</si>
  <si>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</si>
  <si>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</si>
  <si>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</si>
  <si>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</si>
  <si>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</si>
  <si>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</si>
  <si>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</si>
  <si>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</si>
  <si>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</si>
  <si>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</si>
  <si>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</si>
  <si>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</si>
  <si>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</si>
  <si>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</si>
  <si>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</si>
  <si>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</si>
  <si>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</si>
  <si>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</si>
  <si>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</si>
  <si>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</si>
  <si>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</si>
  <si>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</si>
  <si>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</si>
  <si>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</si>
  <si>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</si>
  <si>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</si>
  <si>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</si>
  <si>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</si>
  <si>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</si>
  <si>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</si>
  <si>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</si>
  <si>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</si>
  <si>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</si>
  <si>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</si>
  <si>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</si>
  <si>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</si>
  <si>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</si>
  <si>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</si>
  <si>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</si>
  <si>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</si>
  <si>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</si>
  <si>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</si>
  <si>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</si>
  <si>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</si>
  <si>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</si>
  <si>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</si>
  <si>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</si>
  <si>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</si>
  <si>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</si>
  <si>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</si>
  <si>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</si>
  <si>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</si>
  <si>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</si>
  <si>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</si>
  <si>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</si>
  <si>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</si>
  <si>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</si>
  <si>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</si>
  <si>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</si>
  <si>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</si>
  <si>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</si>
  <si>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</si>
  <si>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</si>
  <si>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</si>
  <si>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</si>
  <si>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</si>
  <si>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</si>
  <si>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</si>
  <si>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</si>
  <si>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</si>
  <si>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</si>
  <si>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</si>
  <si>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</si>
  <si>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</si>
  <si>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</si>
  <si>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</si>
  <si>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</si>
  <si>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</si>
  <si>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</si>
  <si>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</si>
  <si>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</si>
  <si>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</si>
  <si>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</si>
  <si>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</si>
  <si>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</si>
  <si>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</si>
  <si>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</si>
  <si>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</si>
  <si>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</si>
  <si>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</si>
  <si>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</si>
  <si>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</si>
  <si>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</si>
  <si>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</si>
  <si>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</si>
  <si>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</si>
  <si>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</si>
  <si>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</si>
  <si>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</si>
  <si>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</si>
  <si>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</si>
  <si>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</si>
  <si>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</si>
  <si>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</si>
  <si>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</si>
  <si>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</si>
  <si>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</si>
  <si>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</si>
  <si>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</si>
  <si>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</si>
  <si>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</si>
  <si>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</si>
  <si>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</si>
  <si>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</si>
  <si>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</si>
  <si>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</si>
  <si>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</si>
  <si>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</si>
  <si>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</si>
  <si>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</si>
  <si>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</si>
  <si>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</si>
  <si>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</si>
  <si>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</si>
  <si>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</si>
  <si>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</si>
  <si>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</si>
  <si>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</si>
  <si>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</si>
  <si>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</si>
  <si>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</si>
  <si>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</si>
  <si>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</si>
  <si>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</si>
  <si>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</si>
  <si>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</si>
  <si>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</si>
  <si>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</si>
  <si>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</si>
  <si>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</si>
  <si>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</si>
  <si>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</si>
  <si>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</si>
  <si>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</si>
  <si>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</si>
  <si>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</si>
  <si>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</si>
  <si>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</si>
  <si>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</si>
  <si>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</si>
  <si>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</si>
  <si>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</si>
  <si>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</si>
  <si>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</si>
  <si>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</si>
  <si>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</si>
  <si>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</si>
  <si>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</si>
  <si>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</si>
  <si>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</si>
  <si>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</si>
  <si>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</si>
  <si>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</si>
  <si>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</si>
  <si>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</si>
  <si>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</si>
  <si>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</si>
  <si>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</si>
  <si>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</si>
  <si>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</si>
  <si>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</si>
  <si>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</si>
  <si>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</si>
  <si>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</si>
  <si>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</si>
  <si>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</si>
  <si>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</si>
  <si>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</si>
  <si>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</si>
  <si>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</si>
  <si>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</si>
  <si>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</si>
  <si>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</si>
  <si>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</si>
  <si>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</si>
  <si>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</si>
  <si>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</si>
  <si>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</si>
  <si>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</si>
  <si>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</si>
  <si>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</si>
  <si>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</si>
  <si>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</si>
  <si>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</si>
  <si>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</si>
  <si>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</si>
  <si>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</si>
  <si>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</si>
  <si>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</si>
  <si>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</si>
  <si>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</si>
  <si>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</si>
  <si>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</si>
  <si>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</si>
  <si>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</si>
  <si>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</si>
  <si>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</si>
  <si>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</si>
  <si>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</si>
  <si>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</si>
  <si>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</si>
  <si>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</si>
  <si>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</si>
  <si>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</si>
  <si>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</si>
  <si>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</si>
  <si>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</si>
  <si>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</si>
  <si>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</si>
  <si>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</si>
  <si>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</si>
  <si>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</si>
  <si>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</si>
  <si>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</si>
  <si>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</si>
  <si>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</si>
  <si>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</si>
  <si>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</si>
  <si>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</si>
  <si>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</si>
  <si>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</si>
  <si>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</si>
  <si>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</si>
  <si>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</si>
  <si>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</si>
  <si>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</si>
  <si>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</si>
  <si>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</si>
  <si>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</si>
  <si>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</si>
  <si>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</si>
  <si>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</si>
  <si>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</si>
  <si>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</si>
  <si>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</si>
  <si>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</si>
  <si>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</si>
  <si>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</si>
  <si>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</si>
  <si>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</si>
  <si>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</si>
  <si>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</si>
  <si>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</si>
  <si>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</si>
  <si>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</si>
  <si>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</si>
  <si>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</si>
  <si>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</si>
  <si>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</si>
  <si>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</si>
  <si>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</si>
  <si>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</si>
  <si>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</si>
  <si>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</si>
  <si>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</si>
  <si>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</si>
  <si>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</si>
  <si>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</si>
  <si>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</si>
  <si>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</si>
  <si>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</si>
  <si>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</si>
  <si>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</si>
  <si>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</si>
  <si>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</si>
  <si>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</si>
  <si>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</si>
  <si>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</si>
  <si>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</si>
  <si>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</si>
  <si>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</si>
  <si>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</si>
  <si>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</si>
  <si>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</si>
  <si>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</si>
  <si>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</si>
  <si>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</si>
  <si>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</si>
  <si>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</si>
  <si>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</si>
  <si>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</si>
  <si>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</si>
  <si>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</si>
  <si>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</si>
  <si>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</si>
  <si>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</si>
  <si>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</si>
  <si>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</si>
  <si>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</si>
  <si>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</si>
  <si>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</si>
  <si>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</si>
  <si>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</si>
  <si>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</si>
  <si>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</si>
  <si>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</si>
  <si>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</si>
  <si>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</si>
  <si>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</si>
  <si>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</si>
  <si>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</si>
  <si>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</si>
  <si>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</si>
  <si>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</si>
  <si>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</si>
  <si>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</si>
  <si>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</si>
  <si>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</si>
  <si>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</si>
  <si>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</si>
  <si>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</si>
  <si>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</si>
  <si>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</si>
  <si>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</si>
  <si>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</si>
  <si>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</si>
  <si>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</si>
  <si>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</si>
  <si>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</si>
  <si>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</si>
  <si>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</si>
  <si>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</si>
  <si>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</si>
  <si>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</si>
  <si>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</si>
  <si>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</si>
  <si>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</si>
  <si>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</si>
  <si>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</si>
  <si>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</si>
  <si>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</si>
  <si>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</si>
  <si>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</si>
  <si>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</si>
  <si>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</si>
  <si>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</si>
  <si>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</si>
  <si>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</si>
  <si>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</si>
  <si>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</si>
  <si>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</si>
  <si>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</si>
  <si>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</si>
  <si>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</si>
  <si>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</si>
  <si>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</si>
  <si>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</si>
  <si>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</si>
  <si>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</si>
  <si>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</si>
  <si>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</si>
  <si>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</si>
  <si>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</si>
  <si>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</si>
  <si>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</si>
  <si>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</si>
  <si>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</si>
  <si>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</si>
  <si>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</si>
  <si>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</si>
  <si>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</si>
  <si>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</si>
  <si>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</si>
  <si>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</si>
  <si>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</si>
  <si>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</si>
  <si>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</si>
  <si>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</si>
  <si>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</si>
  <si>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</si>
  <si>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</si>
  <si>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</si>
  <si>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</si>
  <si>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</si>
  <si>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</si>
  <si>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</si>
  <si>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</si>
  <si>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</si>
  <si>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</si>
  <si>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</si>
  <si>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</si>
  <si>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</si>
  <si>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</si>
  <si>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</si>
  <si>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</si>
  <si>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</si>
  <si>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</si>
  <si>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</si>
  <si>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</si>
  <si>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</si>
  <si>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</si>
  <si>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</si>
  <si>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</si>
  <si>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</si>
  <si>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</si>
  <si>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</si>
  <si>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</si>
  <si>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</si>
  <si>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</si>
  <si>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</si>
  <si>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</si>
  <si>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</si>
  <si>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</si>
  <si>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</si>
  <si>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</si>
  <si>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</si>
  <si>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</si>
  <si>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</si>
  <si>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</si>
  <si>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</si>
  <si>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</si>
  <si>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</si>
  <si>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</si>
  <si>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</si>
  <si>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</si>
  <si>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</si>
  <si>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</si>
  <si>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</si>
  <si>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</si>
  <si>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</si>
  <si>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</si>
  <si>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</si>
  <si>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</si>
  <si>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</si>
  <si>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</si>
  <si>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</si>
  <si>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</si>
  <si>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</si>
  <si>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</si>
  <si>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</si>
  <si>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</si>
  <si>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</si>
  <si>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</si>
  <si>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</si>
  <si>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</si>
  <si>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</si>
  <si>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</si>
  <si>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</si>
  <si>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</si>
  <si>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</si>
  <si>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</si>
  <si>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</si>
  <si>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</si>
  <si>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</si>
  <si>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</si>
  <si>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</si>
  <si>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</si>
  <si>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</si>
  <si>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</si>
  <si>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</si>
  <si>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</si>
  <si>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</si>
  <si>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</si>
  <si>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</si>
  <si>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</si>
  <si>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</si>
  <si>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</si>
  <si>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</si>
  <si>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</si>
  <si>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</si>
  <si>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</si>
  <si>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</si>
  <si>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</si>
  <si>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</si>
  <si>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</si>
  <si>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</si>
  <si>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</si>
  <si>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</si>
  <si>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</si>
  <si>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</si>
  <si>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</si>
  <si>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</si>
  <si>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</si>
  <si>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</si>
  <si>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</si>
  <si>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</si>
  <si>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</si>
  <si>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</si>
  <si>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</si>
  <si>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</si>
  <si>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</si>
  <si>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</si>
  <si>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</si>
  <si>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</si>
  <si>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</si>
  <si>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</si>
  <si>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</si>
  <si>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</si>
  <si>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</si>
  <si>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</si>
  <si>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</si>
  <si>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</si>
  <si>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</si>
  <si>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</si>
  <si>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</si>
  <si>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</si>
  <si>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</si>
  <si>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</si>
  <si>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</si>
  <si>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</si>
  <si>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</si>
  <si>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</si>
  <si>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</si>
  <si>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</si>
  <si>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</si>
  <si>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</si>
  <si>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</si>
  <si>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</si>
  <si>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</si>
  <si>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</si>
  <si>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</si>
  <si>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</si>
  <si>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</si>
  <si>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</si>
  <si>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</si>
  <si>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</si>
  <si>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</si>
  <si>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</si>
  <si>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</si>
  <si>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</si>
  <si>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</si>
  <si>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</si>
  <si>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</si>
  <si>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</si>
  <si>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</si>
  <si>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</si>
  <si>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</si>
  <si>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</si>
  <si>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</si>
  <si>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</si>
  <si>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</si>
  <si>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</si>
  <si>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</si>
  <si>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</si>
  <si>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</si>
  <si>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</si>
  <si>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</si>
  <si>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</si>
  <si>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</si>
  <si>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</si>
  <si>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</si>
  <si>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</si>
  <si>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</si>
  <si>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</si>
  <si>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</si>
  <si>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</si>
  <si>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</si>
  <si>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</si>
  <si>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</si>
  <si>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</si>
  <si>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</si>
  <si>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</si>
  <si>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</si>
  <si>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</si>
  <si>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</si>
  <si>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</si>
  <si>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</si>
  <si>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</si>
  <si>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</si>
  <si>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</si>
  <si>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</si>
  <si>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</si>
  <si>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</si>
  <si>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</si>
  <si>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</si>
  <si>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</si>
  <si>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</si>
  <si>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</si>
  <si>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</si>
  <si>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</si>
  <si>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</si>
  <si>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</si>
  <si>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</si>
  <si>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</si>
  <si>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</si>
  <si>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</si>
  <si>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</si>
  <si>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</si>
  <si>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</si>
  <si>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</si>
  <si>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</si>
  <si>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</si>
  <si>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</si>
  <si>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</si>
  <si>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</si>
  <si>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</si>
  <si>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</si>
  <si>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</si>
  <si>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</si>
  <si>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</si>
  <si>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</si>
  <si>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</si>
  <si>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</si>
  <si>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</si>
  <si>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</si>
  <si>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</si>
  <si>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</si>
  <si>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</si>
  <si>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</si>
  <si>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</si>
  <si>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</si>
  <si>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</si>
  <si>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</si>
  <si>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</si>
  <si>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</si>
  <si>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</si>
  <si>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</si>
  <si>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</si>
  <si>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</si>
  <si>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</si>
  <si>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</si>
  <si>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</si>
  <si>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</si>
  <si>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</si>
  <si>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</si>
  <si>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</si>
  <si>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</si>
  <si>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</si>
  <si>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</si>
  <si>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</si>
  <si>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</si>
  <si>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</si>
  <si>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</si>
  <si>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</si>
  <si>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</si>
  <si>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</si>
  <si>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</si>
  <si>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</si>
  <si>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</si>
  <si>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</si>
  <si>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</si>
  <si>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</si>
  <si>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</si>
  <si>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</si>
  <si>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</si>
  <si>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</si>
  <si>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</si>
  <si>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</si>
  <si>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</si>
  <si>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</si>
  <si>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</si>
  <si>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</si>
  <si>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</si>
  <si>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</si>
  <si>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</si>
  <si>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</si>
  <si>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</si>
  <si>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</si>
  <si>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</si>
  <si>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</si>
  <si>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</si>
  <si>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</si>
  <si>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</si>
  <si>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</si>
  <si>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</si>
  <si>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</si>
  <si>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</si>
  <si>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</si>
  <si>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</si>
  <si>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</si>
  <si>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</si>
  <si>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</si>
  <si>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</si>
  <si>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</si>
  <si>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</si>
  <si>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</si>
  <si>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</si>
  <si>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</si>
  <si>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</si>
  <si>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</si>
  <si>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</si>
  <si>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</si>
  <si>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</si>
  <si>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</si>
  <si>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</si>
  <si>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</si>
  <si>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</si>
  <si>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</si>
  <si>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</si>
  <si>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</si>
  <si>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</si>
  <si>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</si>
  <si>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</si>
  <si>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</si>
  <si>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</si>
  <si>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</si>
  <si>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</si>
  <si>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</si>
  <si>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</si>
  <si>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</si>
  <si>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</si>
  <si>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</si>
  <si>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</si>
  <si>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</si>
  <si>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</si>
  <si>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</si>
  <si>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</si>
  <si>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</si>
  <si>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</si>
  <si>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</si>
  <si>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</si>
  <si>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</si>
  <si>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</si>
  <si>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</si>
  <si>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</si>
  <si>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</si>
  <si>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</si>
  <si>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</si>
  <si>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</si>
  <si>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</si>
  <si>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</si>
  <si>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</si>
  <si>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</si>
  <si>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</si>
  <si>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</si>
  <si>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</si>
  <si>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</si>
  <si>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</si>
  <si>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</si>
  <si>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</si>
  <si>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</si>
  <si>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</si>
  <si>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</si>
  <si>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</si>
  <si>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</si>
  <si>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</si>
  <si>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</si>
  <si>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</si>
  <si>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</si>
  <si>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</si>
  <si>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</si>
  <si>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</si>
  <si>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</si>
  <si>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</si>
  <si>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</si>
  <si>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</si>
  <si>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</si>
  <si>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</si>
  <si>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</si>
  <si>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</si>
  <si>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</si>
  <si>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</si>
  <si>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</si>
  <si>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</si>
  <si>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</si>
  <si>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</si>
  <si>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</si>
  <si>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</si>
  <si>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</si>
  <si>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</si>
  <si>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</si>
  <si>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</si>
  <si>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</si>
  <si>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</si>
  <si>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</si>
  <si>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</si>
  <si>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</si>
  <si>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</si>
  <si>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</si>
  <si>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</si>
  <si>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</si>
  <si>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</si>
  <si>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</si>
  <si>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</si>
  <si>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</si>
  <si>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</si>
  <si>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</si>
  <si>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</si>
  <si>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</si>
  <si>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</si>
  <si>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</si>
  <si>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</si>
  <si>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</si>
  <si>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</si>
  <si>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</si>
  <si>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</si>
  <si>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</si>
  <si>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</si>
  <si>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</si>
  <si>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</si>
  <si>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</si>
  <si>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</si>
  <si>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</si>
  <si>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</si>
  <si>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</si>
  <si>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</si>
  <si>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</si>
  <si>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</si>
  <si>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</si>
  <si>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</si>
  <si>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</si>
  <si>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</si>
  <si>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</si>
  <si>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</si>
  <si>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</si>
  <si>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</si>
  <si>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</si>
  <si>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</si>
  <si>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</si>
  <si>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</si>
  <si>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</si>
  <si>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</si>
  <si>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</si>
  <si>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</si>
  <si>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</si>
  <si>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</si>
  <si>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</si>
  <si>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</si>
  <si>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</si>
  <si>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</si>
  <si>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</si>
  <si>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</si>
  <si>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</si>
  <si>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</si>
  <si>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</si>
  <si>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</si>
  <si>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</si>
  <si>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</si>
  <si>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</si>
  <si>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</si>
  <si>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</si>
  <si>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</si>
  <si>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</si>
  <si>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</si>
  <si>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</si>
  <si>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</si>
  <si>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</si>
  <si>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</si>
  <si>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</si>
  <si>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</si>
  <si>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</si>
  <si>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</si>
  <si>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</si>
  <si>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</si>
  <si>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</si>
  <si>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</si>
  <si>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</si>
  <si>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</si>
  <si>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</si>
  <si>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</si>
  <si>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</si>
  <si>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</si>
  <si>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</si>
  <si>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</si>
  <si>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</si>
  <si>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</si>
  <si>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</si>
  <si>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</si>
  <si>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</si>
  <si>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</si>
  <si>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</si>
  <si>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</si>
  <si>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</si>
  <si>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</si>
  <si>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</si>
  <si>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</si>
  <si>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</si>
  <si>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</si>
  <si>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</si>
  <si>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</si>
  <si>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</si>
  <si>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</si>
  <si>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</si>
  <si>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</si>
  <si>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</si>
  <si>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</si>
  <si>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</si>
  <si>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</si>
  <si>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</si>
  <si>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</si>
  <si>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</si>
  <si>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</si>
  <si>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</si>
  <si>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</si>
  <si>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</si>
  <si>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</si>
  <si>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</si>
  <si>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</si>
  <si>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</si>
  <si>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</si>
  <si>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</si>
  <si>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</si>
  <si>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</si>
  <si>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</si>
  <si>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</si>
  <si>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</si>
  <si>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</si>
  <si>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</si>
  <si>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</si>
  <si>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</si>
  <si>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</si>
  <si>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</si>
  <si>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</si>
  <si>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</si>
  <si>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</si>
  <si>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</si>
  <si>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</si>
  <si>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</si>
  <si>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</si>
  <si>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</si>
  <si>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</si>
  <si>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</si>
  <si>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</si>
  <si>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</si>
  <si>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</si>
  <si>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</si>
  <si>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</si>
  <si>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</si>
  <si>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</si>
  <si>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</si>
  <si>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</si>
  <si>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</si>
  <si>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</si>
  <si>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</si>
  <si>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</si>
  <si>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</si>
  <si>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</si>
  <si>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</si>
  <si>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</si>
  <si>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</si>
  <si>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</si>
  <si>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</si>
  <si>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</si>
  <si>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</si>
  <si>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</si>
  <si>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</si>
  <si>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</si>
  <si>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</si>
  <si>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</si>
  <si>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</si>
  <si>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</si>
  <si>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</si>
  <si>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</si>
  <si>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</si>
  <si>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</si>
  <si>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</si>
  <si>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</si>
  <si>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</si>
  <si>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</si>
  <si>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</si>
  <si>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</si>
  <si>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</si>
  <si>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</si>
  <si>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</si>
  <si>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</si>
  <si>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</si>
  <si>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</si>
  <si>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</si>
  <si>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</si>
  <si>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</si>
  <si>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</si>
  <si>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</si>
  <si>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</si>
  <si>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</si>
  <si>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</si>
  <si>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</si>
  <si>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</si>
  <si>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</si>
  <si>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</si>
  <si>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</si>
  <si>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</si>
  <si>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</si>
  <si>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</si>
  <si>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</si>
  <si>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</si>
  <si>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</si>
  <si>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</si>
  <si>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</si>
  <si>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</si>
  <si>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</si>
  <si>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</si>
  <si>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</si>
  <si>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</si>
  <si>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</si>
  <si>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</si>
  <si>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</si>
  <si>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</si>
  <si>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</si>
  <si>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</si>
  <si>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</si>
  <si>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</si>
  <si>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</si>
  <si>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</si>
  <si>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</si>
  <si>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</si>
  <si>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</si>
  <si>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</si>
  <si>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</si>
  <si>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</si>
  <si>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</si>
  <si>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</si>
  <si>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</si>
  <si>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</si>
  <si>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</si>
  <si>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</si>
  <si>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</si>
  <si>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</si>
  <si>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</si>
  <si>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</si>
  <si>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</si>
  <si>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</si>
  <si>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</si>
  <si>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</si>
  <si>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</si>
  <si>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</si>
  <si>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</si>
  <si>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</si>
  <si>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</si>
  <si>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</si>
  <si>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</si>
  <si>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</si>
  <si>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</si>
  <si>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</si>
  <si>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</si>
  <si>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</si>
  <si>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</si>
  <si>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</si>
  <si>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</si>
  <si>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</si>
  <si>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</si>
  <si>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</si>
  <si>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</si>
  <si>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</si>
  <si>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</si>
  <si>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</si>
  <si>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</si>
  <si>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</si>
  <si>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</si>
  <si>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</si>
  <si>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</si>
  <si>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</si>
  <si>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</si>
  <si>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</si>
  <si>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</si>
  <si>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</si>
  <si>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</si>
  <si>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</si>
  <si>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</si>
  <si>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</si>
  <si>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</si>
  <si>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</si>
  <si>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</si>
  <si>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</si>
  <si>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</si>
  <si>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</si>
  <si>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</si>
  <si>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</si>
  <si>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</si>
  <si>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</si>
  <si>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</si>
  <si>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</si>
  <si>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</si>
  <si>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</si>
  <si>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</si>
  <si>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</si>
  <si>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</si>
  <si>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</si>
  <si>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</si>
  <si>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</si>
  <si>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</si>
  <si>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</si>
  <si>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</si>
  <si>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</si>
  <si>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</si>
  <si>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</si>
  <si>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</si>
  <si>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</si>
  <si>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</si>
  <si>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</si>
  <si>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</si>
  <si>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</si>
  <si>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</si>
  <si>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</si>
  <si>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</si>
  <si>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</si>
  <si>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</si>
  <si>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</si>
  <si>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</si>
  <si>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</si>
  <si>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</si>
  <si>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</si>
  <si>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</si>
  <si>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</si>
  <si>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</si>
  <si>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</si>
  <si>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</si>
  <si>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</si>
  <si>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</si>
  <si>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</si>
  <si>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</si>
  <si>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</si>
  <si>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</si>
  <si>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</si>
  <si>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</si>
  <si>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</si>
  <si>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</si>
  <si>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</si>
  <si>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</si>
  <si>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</si>
  <si>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</si>
  <si>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</si>
  <si>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</si>
  <si>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</si>
  <si>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</si>
  <si>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</si>
  <si>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</si>
  <si>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</si>
  <si>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</si>
  <si>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</si>
  <si>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</si>
  <si>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</si>
  <si>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</si>
  <si>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</si>
  <si>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</si>
  <si>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</si>
  <si>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</si>
  <si>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</si>
  <si>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</si>
  <si>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</si>
  <si>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</si>
  <si>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</si>
  <si>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</si>
  <si>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</si>
  <si>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</si>
  <si>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</si>
  <si>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</si>
  <si>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</si>
  <si>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</si>
  <si>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</si>
  <si>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</si>
  <si>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</si>
  <si>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</si>
  <si>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</si>
  <si>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</si>
  <si>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</si>
  <si>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</si>
  <si>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</si>
  <si>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</si>
  <si>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</si>
  <si>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</si>
  <si>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</si>
  <si>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</si>
  <si>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</si>
  <si>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</si>
  <si>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</si>
  <si>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</si>
  <si>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</si>
  <si>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</si>
  <si>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</si>
  <si>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</si>
  <si>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</si>
  <si>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</si>
  <si>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</si>
  <si>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</si>
  <si>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</si>
  <si>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</si>
  <si>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</si>
  <si>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</si>
  <si>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</si>
  <si>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</si>
  <si>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</si>
  <si>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</si>
  <si>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</si>
  <si>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</si>
  <si>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</si>
  <si>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</si>
  <si>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</si>
  <si>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</si>
  <si>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</si>
  <si>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</si>
  <si>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</si>
  <si>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</si>
  <si>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</si>
  <si>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</si>
  <si>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</si>
  <si>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</si>
  <si>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</si>
  <si>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</si>
  <si>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</si>
  <si>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</si>
  <si>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</si>
  <si>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</si>
  <si>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</si>
  <si>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</si>
  <si>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</si>
  <si>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</si>
  <si>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</si>
  <si>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</si>
  <si>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</si>
  <si>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</si>
  <si>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</si>
  <si>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</si>
  <si>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</si>
  <si>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</si>
  <si>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</si>
  <si>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</si>
  <si>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</si>
  <si>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</si>
  <si>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</si>
  <si>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</si>
  <si>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</si>
  <si>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</si>
  <si>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</si>
  <si>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</si>
  <si>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</si>
  <si>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</si>
  <si>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</si>
  <si>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</si>
  <si>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</si>
  <si>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</si>
  <si>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</si>
  <si>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</si>
  <si>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</si>
  <si>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</si>
  <si>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</si>
  <si>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</si>
  <si>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</si>
  <si>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</si>
  <si>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</si>
  <si>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</si>
  <si>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</si>
  <si>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</si>
  <si>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</si>
  <si>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</si>
  <si>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</si>
  <si>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</si>
  <si>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</si>
  <si>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</si>
  <si>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</si>
  <si>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</si>
  <si>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</si>
  <si>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</si>
  <si>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</si>
  <si>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</si>
  <si>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</si>
  <si>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</si>
  <si>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</si>
  <si>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</si>
  <si>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</si>
  <si>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</si>
  <si>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</si>
  <si>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</si>
  <si>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</si>
  <si>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</si>
  <si>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</si>
  <si>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</si>
  <si>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</si>
  <si>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</si>
  <si>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</si>
  <si>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</si>
  <si>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</si>
  <si>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</si>
  <si>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</si>
  <si>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</si>
  <si>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</si>
  <si>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</si>
  <si>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</si>
  <si>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</si>
  <si>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</si>
  <si>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</si>
  <si>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</si>
  <si>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</si>
  <si>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</si>
  <si>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</si>
  <si>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</si>
  <si>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</si>
  <si>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</si>
  <si>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</si>
  <si>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</si>
  <si>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</si>
  <si>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</si>
  <si>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</si>
  <si>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</si>
  <si>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</si>
  <si>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</si>
  <si>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</si>
  <si>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</si>
  <si>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</si>
  <si>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</si>
  <si>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</si>
  <si>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</si>
  <si>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</si>
  <si>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</si>
  <si>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</si>
  <si>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</si>
  <si>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</si>
  <si>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</si>
  <si>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</si>
  <si>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</si>
  <si>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</si>
  <si>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</si>
  <si>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</si>
  <si>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</si>
  <si>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</si>
  <si>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</si>
  <si>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</si>
  <si>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</si>
  <si>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</si>
  <si>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</si>
  <si>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</si>
  <si>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</si>
  <si>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</si>
  <si>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</si>
  <si>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</si>
  <si>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</si>
  <si>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</si>
  <si>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</si>
  <si>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</si>
  <si>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</si>
  <si>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</si>
  <si>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</si>
  <si>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</si>
  <si>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</si>
  <si>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</si>
  <si>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</si>
  <si>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</si>
  <si>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</si>
  <si>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</si>
  <si>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</si>
  <si>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</si>
  <si>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</si>
  <si>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</si>
  <si>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</si>
  <si>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</si>
  <si>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</si>
  <si>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</si>
  <si>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</si>
  <si>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</si>
  <si>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</si>
  <si>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</si>
  <si>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</si>
  <si>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</si>
  <si>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</si>
  <si>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</si>
  <si>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</si>
  <si>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</si>
  <si>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</si>
  <si>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</si>
  <si>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</si>
  <si>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</si>
  <si>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</si>
  <si>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</si>
  <si>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</si>
  <si>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</si>
  <si>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</si>
  <si>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</si>
  <si>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</si>
  <si>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</si>
  <si>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</si>
  <si>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</si>
  <si>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</si>
  <si>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</si>
  <si>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</si>
  <si>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</si>
  <si>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</si>
  <si>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</si>
  <si>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</si>
  <si>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</si>
  <si>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</si>
  <si>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</si>
  <si>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</si>
  <si>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</si>
  <si>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</si>
  <si>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</si>
  <si>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</si>
  <si>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</si>
  <si>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</si>
  <si>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</si>
  <si>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</si>
  <si>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</si>
  <si>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</si>
  <si>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</si>
  <si>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</si>
  <si>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</si>
  <si>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</si>
  <si>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</si>
  <si>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</si>
  <si>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</si>
  <si>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</si>
  <si>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</si>
  <si>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</si>
  <si>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</si>
  <si>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</si>
  <si>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</si>
  <si>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</si>
  <si>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</si>
  <si>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</si>
  <si>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</si>
  <si>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</si>
  <si>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</si>
  <si>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</si>
  <si>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</si>
  <si>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</si>
  <si>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</si>
  <si>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</si>
  <si>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</si>
  <si>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</si>
  <si>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</si>
  <si>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</si>
  <si>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</si>
  <si>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</si>
  <si>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</si>
  <si>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</si>
  <si>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</si>
  <si>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</si>
  <si>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</si>
  <si>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</si>
  <si>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</si>
  <si>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</si>
  <si>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</si>
  <si>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</si>
  <si>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</si>
  <si>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</si>
  <si>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</si>
  <si>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</si>
  <si>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</si>
  <si>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</si>
  <si>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</si>
  <si>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</si>
  <si>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</si>
  <si>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</si>
  <si>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</si>
  <si>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</si>
  <si>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</si>
  <si>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</si>
  <si>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</si>
  <si>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</si>
  <si>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</si>
  <si>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</si>
  <si>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</si>
  <si>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</si>
  <si>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</si>
  <si>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</si>
  <si>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</si>
  <si>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</si>
  <si>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</si>
  <si>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</si>
  <si>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</si>
  <si>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</si>
  <si>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</si>
  <si>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</si>
  <si>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</si>
  <si>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</si>
  <si>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</si>
  <si>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</si>
  <si>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</si>
  <si>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</si>
  <si>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</si>
  <si>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</si>
  <si>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</si>
  <si>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</si>
  <si>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</si>
  <si>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</si>
  <si>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</si>
  <si>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</si>
  <si>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</si>
  <si>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</si>
  <si>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</si>
  <si>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</si>
  <si>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</si>
  <si>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</si>
  <si>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</si>
  <si>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</si>
  <si>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</si>
  <si>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</si>
  <si>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</si>
  <si>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</si>
  <si>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</si>
  <si>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</si>
  <si>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</si>
  <si>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</si>
  <si>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</si>
  <si>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</si>
  <si>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</si>
  <si>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</si>
  <si>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</si>
  <si>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</si>
  <si>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</si>
  <si>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</si>
  <si>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</si>
  <si>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</si>
  <si>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</si>
  <si>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</si>
  <si>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</si>
  <si>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</si>
  <si>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</si>
  <si>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</si>
  <si>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</si>
  <si>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</si>
  <si>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</si>
  <si>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</si>
  <si>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</si>
  <si>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</si>
  <si>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</si>
  <si>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</si>
  <si>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</si>
  <si>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</si>
  <si>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</si>
  <si>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</si>
  <si>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</si>
  <si>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</si>
  <si>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</si>
  <si>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</si>
  <si>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</si>
  <si>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</si>
  <si>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</si>
  <si>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</si>
  <si>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</si>
  <si>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</si>
  <si>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</si>
  <si>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</si>
  <si>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</si>
  <si>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</si>
  <si>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</si>
  <si>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</si>
  <si>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</si>
  <si>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</si>
  <si>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</si>
  <si>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</si>
  <si>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</si>
  <si>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</si>
  <si>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</si>
  <si>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</si>
  <si>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</si>
  <si>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</si>
  <si>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</si>
  <si>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</si>
  <si>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</si>
  <si>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</si>
  <si>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</si>
  <si>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</si>
  <si>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</si>
  <si>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</si>
  <si>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</si>
  <si>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</si>
  <si>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</si>
  <si>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</si>
  <si>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</si>
  <si>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</si>
  <si>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</si>
  <si>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</si>
  <si>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</si>
  <si>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</si>
  <si>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</si>
  <si>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</si>
  <si>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</si>
  <si>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</si>
  <si>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</si>
  <si>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</si>
  <si>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</si>
  <si>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</si>
  <si>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</si>
  <si>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</si>
  <si>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</si>
  <si>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</si>
  <si>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</si>
  <si>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</si>
  <si>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</si>
  <si>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</si>
  <si>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</si>
  <si>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</si>
  <si>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</si>
  <si>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</si>
  <si>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</si>
  <si>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</si>
  <si>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</si>
  <si>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</si>
  <si>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</si>
  <si>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</si>
  <si>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</si>
  <si>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</si>
  <si>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</si>
  <si>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</si>
  <si>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</si>
  <si>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</si>
  <si>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</si>
  <si>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</si>
  <si>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</si>
  <si>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</si>
  <si>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</si>
  <si>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</si>
  <si>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</si>
  <si>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</si>
  <si>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</si>
  <si>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</si>
  <si>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</si>
  <si>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</si>
  <si>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</si>
  <si>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</si>
  <si>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</si>
  <si>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</si>
  <si>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</si>
  <si>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</si>
  <si>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</si>
  <si>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</si>
  <si>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</si>
  <si>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</si>
  <si>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</si>
  <si>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</si>
  <si>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</si>
  <si>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</si>
  <si>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</si>
  <si>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</si>
  <si>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</si>
  <si>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</si>
  <si>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</si>
  <si>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</si>
  <si>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</si>
  <si>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</si>
  <si>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</si>
  <si>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</si>
  <si>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</si>
  <si>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</si>
  <si>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</si>
  <si>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</si>
  <si>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</si>
  <si>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</si>
  <si>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</si>
  <si>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</si>
  <si>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</si>
  <si>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</si>
  <si>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</si>
  <si>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</si>
  <si>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</si>
  <si>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</si>
  <si>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</si>
  <si>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</si>
  <si>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</si>
  <si>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</si>
  <si>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</si>
  <si>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</si>
  <si>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</si>
  <si>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</si>
  <si>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</si>
  <si>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</si>
  <si>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</si>
  <si>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</si>
  <si>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</si>
  <si>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</si>
  <si>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</si>
  <si>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</si>
  <si>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</si>
  <si>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</si>
  <si>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</si>
  <si>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</si>
  <si>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</si>
  <si>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</si>
  <si>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</si>
  <si>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</si>
  <si>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</si>
  <si>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</si>
  <si>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</si>
  <si>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</si>
  <si>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</si>
  <si>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</si>
  <si>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</si>
  <si>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</si>
  <si>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</si>
  <si>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</si>
  <si>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</si>
  <si>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</si>
  <si>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</si>
  <si>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</si>
  <si>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</si>
  <si>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</si>
  <si>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</si>
  <si>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</si>
  <si>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</si>
  <si>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</si>
  <si>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</si>
  <si>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</si>
  <si>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</si>
  <si>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</si>
  <si>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</si>
  <si>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</si>
  <si>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</si>
  <si>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</si>
  <si>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</si>
  <si>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</si>
  <si>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</si>
  <si>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</si>
  <si>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</si>
  <si>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</si>
  <si>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</si>
  <si>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</si>
  <si>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</si>
  <si>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</si>
  <si>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</si>
  <si>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</si>
  <si>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</si>
  <si>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</si>
  <si>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</si>
  <si>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</si>
  <si>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</si>
  <si>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</si>
  <si>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</si>
  <si>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</si>
  <si>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</si>
  <si>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</si>
  <si>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</si>
  <si>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</si>
  <si>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</si>
  <si>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</si>
  <si>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</si>
  <si>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</si>
  <si>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</si>
  <si>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</si>
  <si>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</si>
  <si>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</si>
  <si>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</si>
  <si>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</si>
  <si>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</si>
  <si>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</si>
  <si>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</si>
  <si>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</si>
  <si>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</si>
  <si>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</si>
  <si>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</si>
  <si>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</si>
  <si>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</si>
  <si>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</si>
  <si>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</si>
  <si>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</si>
  <si>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</si>
  <si>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</si>
  <si>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</si>
  <si>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</si>
  <si>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</si>
  <si>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</si>
  <si>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</si>
  <si>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</si>
  <si>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</si>
  <si>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</si>
  <si>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</si>
  <si>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</si>
  <si>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</si>
  <si>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</si>
  <si>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</si>
  <si>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</si>
  <si>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</si>
  <si>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</si>
  <si>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</si>
  <si>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</si>
  <si>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</si>
  <si>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</si>
  <si>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</si>
  <si>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</si>
  <si>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</si>
  <si>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</si>
  <si>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</si>
  <si>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</si>
  <si>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</si>
  <si>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</si>
  <si>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</si>
  <si>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</si>
  <si>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</si>
  <si>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</si>
  <si>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</si>
  <si>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</si>
  <si>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</si>
  <si>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</si>
  <si>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</si>
  <si>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</si>
  <si>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</si>
  <si>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</si>
  <si>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</si>
  <si>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</si>
  <si>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</si>
  <si>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</si>
  <si>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</si>
  <si>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</si>
  <si>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</si>
  <si>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</si>
  <si>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</si>
  <si>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</si>
  <si>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</si>
  <si>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</si>
  <si>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</si>
  <si>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</si>
  <si>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</si>
  <si>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</si>
  <si>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</si>
  <si>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</si>
  <si>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</si>
  <si>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</si>
  <si>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</si>
  <si>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</si>
  <si>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</si>
  <si>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</si>
  <si>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</si>
  <si>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</si>
  <si>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</si>
  <si>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</si>
  <si>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</si>
  <si>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</si>
  <si>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</si>
  <si>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</si>
  <si>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</si>
  <si>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</si>
  <si>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</si>
  <si>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</si>
  <si>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</si>
  <si>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</si>
  <si>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</si>
  <si>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</si>
  <si>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</si>
  <si>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</si>
  <si>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</si>
  <si>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</si>
  <si>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</si>
  <si>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</si>
  <si>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</si>
  <si>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</si>
  <si>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</si>
  <si>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</si>
  <si>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</si>
  <si>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</si>
  <si>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</si>
  <si>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</si>
  <si>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</si>
  <si>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</si>
  <si>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</si>
  <si>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</si>
  <si>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</si>
  <si>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</si>
  <si>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</si>
  <si>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</si>
  <si>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</si>
  <si>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</si>
  <si>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</si>
  <si>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</si>
  <si>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</si>
  <si>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</si>
  <si>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</si>
  <si>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</si>
  <si>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</si>
  <si>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</si>
  <si>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</si>
  <si>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</si>
  <si>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</si>
  <si>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</si>
  <si>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</si>
  <si>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</si>
  <si>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</si>
  <si>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</si>
  <si>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</si>
  <si>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</si>
  <si>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</si>
  <si>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</si>
  <si>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</si>
  <si>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</si>
  <si>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</si>
  <si>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</si>
  <si>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</si>
  <si>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</si>
  <si>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</si>
  <si>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</si>
  <si>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</si>
  <si>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</si>
  <si>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</si>
  <si>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</si>
  <si>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</si>
  <si>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</si>
  <si>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</si>
  <si>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</si>
  <si>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</si>
  <si>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</si>
  <si>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</si>
  <si>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</si>
  <si>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</si>
  <si>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</si>
  <si>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</si>
  <si>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</si>
  <si>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</si>
  <si>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</si>
  <si>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</si>
  <si>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</si>
  <si>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</si>
  <si>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</si>
  <si>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</si>
  <si>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</si>
  <si>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</si>
  <si>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</si>
  <si>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</si>
  <si>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</si>
  <si>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</si>
  <si>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</si>
  <si>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</si>
  <si>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</si>
  <si>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</si>
  <si>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</si>
  <si>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</si>
  <si>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</si>
  <si>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</si>
  <si>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</si>
  <si>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</si>
  <si>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</si>
  <si>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</si>
  <si>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</si>
  <si>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</si>
  <si>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</si>
  <si>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</si>
  <si>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</si>
  <si>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</si>
  <si>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</si>
  <si>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</si>
  <si>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</si>
  <si>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</si>
  <si>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</si>
  <si>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</si>
  <si>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</si>
  <si>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</si>
  <si>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</si>
  <si>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</si>
  <si>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</si>
  <si>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</si>
  <si>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</si>
  <si>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</si>
  <si>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</si>
  <si>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</si>
  <si>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</si>
  <si>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</si>
  <si>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</si>
  <si>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</si>
  <si>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</si>
  <si>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</si>
  <si>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</si>
  <si>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</si>
  <si>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</si>
  <si>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</si>
  <si>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</si>
  <si>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</si>
  <si>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</si>
  <si>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</si>
  <si>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</si>
  <si>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</si>
  <si>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</si>
  <si>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</si>
  <si>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</si>
  <si>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</si>
  <si>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</si>
  <si>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</si>
  <si>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</si>
  <si>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</si>
  <si>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</si>
  <si>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</si>
  <si>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</si>
  <si>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</si>
  <si>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</si>
  <si>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</si>
  <si>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</si>
  <si>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</si>
  <si>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</si>
  <si>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</si>
  <si>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</si>
  <si>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</si>
  <si>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</si>
  <si>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</si>
  <si>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</si>
  <si>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</si>
  <si>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</si>
  <si>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</si>
  <si>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</si>
  <si>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</si>
  <si>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</si>
  <si>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</si>
  <si>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</si>
  <si>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</si>
  <si>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</si>
  <si>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</si>
  <si>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</si>
  <si>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</si>
  <si>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</si>
  <si>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</si>
  <si>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</si>
  <si>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</si>
  <si>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</si>
  <si>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</si>
  <si>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</si>
  <si>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</si>
  <si>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</si>
  <si>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</si>
  <si>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</si>
  <si>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</si>
  <si>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</si>
  <si>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</si>
  <si>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</si>
  <si>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</si>
  <si>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</si>
  <si>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</si>
  <si>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</si>
  <si>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</si>
  <si>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</si>
  <si>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</si>
  <si>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</si>
  <si>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</si>
  <si>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</si>
  <si>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</si>
  <si>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</si>
  <si>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</si>
  <si>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</si>
  <si>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</si>
  <si>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</si>
  <si>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</si>
  <si>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</si>
  <si>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</si>
  <si>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</si>
  <si>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</si>
  <si>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</si>
  <si>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</si>
  <si>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</si>
  <si>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</si>
  <si>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</si>
  <si>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</si>
  <si>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</si>
  <si>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</si>
  <si>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</si>
  <si>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</si>
  <si>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</si>
  <si>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</si>
  <si>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</si>
  <si>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</si>
  <si>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</si>
  <si>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</si>
  <si>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</si>
  <si>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</si>
  <si>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</si>
  <si>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</si>
  <si>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</si>
  <si>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</si>
  <si>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</si>
  <si>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</si>
  <si>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</si>
  <si>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</si>
  <si>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</si>
  <si>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</si>
  <si>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</si>
  <si>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</si>
  <si>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</si>
  <si>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</si>
  <si>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</si>
  <si>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</si>
  <si>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</si>
  <si>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</si>
  <si>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</si>
  <si>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</si>
  <si>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</si>
  <si>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</si>
  <si>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</si>
  <si>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</si>
  <si>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</si>
  <si>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</si>
  <si>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</si>
  <si>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</si>
  <si>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</si>
  <si>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</si>
  <si>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</si>
  <si>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</si>
  <si>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</si>
  <si>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</si>
  <si>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</si>
  <si>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</si>
  <si>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</si>
  <si>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</si>
  <si>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</si>
  <si>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</si>
  <si>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</si>
  <si>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</si>
  <si>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</si>
  <si>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</si>
  <si>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</si>
  <si>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</si>
  <si>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</si>
  <si>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</si>
  <si>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</si>
  <si>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</si>
  <si>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</si>
  <si>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</si>
  <si>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</si>
  <si>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</si>
  <si>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</si>
  <si>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</si>
  <si>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</si>
  <si>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</si>
  <si>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</si>
  <si>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</si>
  <si>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</si>
  <si>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</si>
  <si>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</si>
  <si>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</si>
  <si>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</si>
  <si>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</si>
  <si>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</si>
  <si>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</si>
  <si>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</si>
  <si>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</si>
  <si>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</si>
  <si>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</si>
  <si>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</si>
  <si>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</si>
  <si>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</si>
  <si>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</si>
  <si>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</si>
  <si>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</si>
  <si>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</si>
  <si>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</si>
  <si>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</si>
  <si>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</si>
  <si>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</si>
  <si>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</si>
  <si>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</si>
  <si>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</si>
  <si>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</si>
  <si>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</si>
  <si>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</si>
  <si>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</si>
  <si>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</si>
  <si>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</si>
  <si>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</si>
  <si>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</si>
  <si>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</si>
  <si>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</si>
  <si>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</si>
  <si>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</si>
  <si>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</si>
  <si>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</si>
  <si>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</si>
  <si>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</si>
  <si>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</si>
  <si>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</si>
  <si>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</si>
  <si>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</si>
  <si>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</si>
  <si>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</si>
  <si>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</si>
  <si>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</si>
  <si>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</si>
  <si>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</si>
  <si>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</si>
  <si>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</si>
  <si>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</si>
  <si>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</si>
  <si>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</si>
  <si>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</si>
  <si>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</si>
  <si>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</si>
  <si>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</si>
  <si>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</si>
  <si>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</si>
  <si>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</si>
  <si>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</si>
  <si>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</si>
  <si>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</si>
  <si>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</si>
  <si>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</si>
  <si>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</si>
  <si>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</si>
  <si>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</si>
  <si>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</si>
  <si>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</si>
  <si>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</si>
  <si>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</si>
  <si>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</si>
  <si>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</si>
  <si>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</si>
  <si>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</si>
  <si>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</si>
  <si>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</si>
  <si>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</si>
  <si>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</si>
  <si>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</si>
  <si>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</si>
  <si>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</si>
  <si>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</si>
  <si>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</si>
  <si>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</si>
  <si>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</si>
  <si>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</si>
  <si>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</si>
  <si>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</si>
  <si>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</si>
  <si>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</si>
  <si>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</si>
  <si>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</si>
  <si>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</si>
  <si>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</si>
  <si>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</si>
  <si>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</si>
  <si>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</si>
  <si>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</si>
  <si>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</si>
  <si>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</si>
  <si>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</si>
  <si>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</si>
  <si>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</si>
  <si>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</si>
  <si>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</si>
  <si>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</si>
  <si>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</si>
  <si>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</si>
  <si>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</si>
  <si>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</si>
  <si>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</si>
  <si>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</si>
  <si>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</si>
  <si>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</si>
  <si>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</si>
  <si>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</si>
  <si>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</si>
  <si>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</si>
  <si>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</si>
  <si>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</si>
  <si>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</si>
  <si>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</si>
  <si>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</si>
  <si>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</si>
  <si>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</si>
  <si>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</si>
  <si>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</si>
  <si>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</si>
  <si>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</si>
  <si>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</si>
  <si>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</si>
  <si>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</si>
  <si>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</si>
  <si>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</si>
  <si>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</si>
  <si>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</si>
  <si>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</si>
  <si>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</si>
  <si>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</si>
  <si>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</si>
  <si>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</si>
  <si>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</si>
  <si>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</si>
  <si>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</si>
  <si>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</si>
  <si>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</si>
  <si>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</si>
  <si>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</si>
  <si>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</si>
  <si>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</si>
  <si>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</si>
  <si>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</si>
  <si>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</si>
  <si>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</si>
  <si>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</si>
  <si>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</si>
  <si>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</si>
  <si>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</si>
  <si>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</si>
  <si>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</si>
  <si>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</si>
  <si>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</si>
  <si>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</si>
  <si>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</si>
  <si>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</si>
  <si>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</si>
  <si>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</si>
  <si>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</si>
  <si>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</si>
  <si>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</si>
  <si>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</si>
  <si>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</si>
  <si>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</si>
  <si>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</si>
  <si>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</si>
  <si>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</si>
  <si>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</si>
  <si>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</si>
  <si>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</si>
  <si>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</si>
  <si>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</si>
  <si>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</si>
  <si>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</si>
  <si>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</si>
  <si>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</si>
  <si>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</si>
  <si>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</si>
  <si>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</si>
  <si>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</si>
  <si>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</si>
  <si>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</si>
  <si>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</si>
  <si>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</si>
  <si>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</si>
  <si>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</si>
  <si>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</si>
  <si>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</si>
  <si>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</si>
  <si>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</si>
  <si>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</si>
  <si>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</si>
  <si>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</si>
  <si>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</si>
  <si>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</si>
  <si>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</si>
  <si>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</si>
  <si>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</si>
  <si>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</si>
  <si>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</si>
  <si>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</si>
  <si>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</si>
  <si>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</si>
  <si>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</si>
  <si>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</si>
  <si>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</si>
  <si>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</si>
  <si>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</si>
  <si>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</si>
  <si>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</si>
  <si>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</si>
  <si>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</si>
  <si>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</si>
  <si>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</si>
  <si>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</si>
  <si>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</si>
  <si>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</si>
  <si>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</si>
  <si>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</si>
  <si>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</si>
  <si>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</si>
  <si>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</si>
  <si>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</si>
  <si>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</si>
  <si>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</si>
  <si>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</si>
  <si>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</si>
  <si>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</si>
  <si>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</si>
  <si>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</si>
  <si>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</si>
  <si>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</si>
  <si>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</si>
  <si>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</si>
  <si>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</si>
  <si>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</si>
  <si>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</si>
  <si>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</si>
  <si>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</si>
  <si>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</si>
  <si>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</si>
  <si>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</si>
  <si>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</si>
  <si>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</si>
  <si>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</si>
  <si>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</si>
  <si>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</si>
  <si>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</si>
  <si>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</si>
  <si>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</si>
  <si>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</si>
  <si>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</si>
  <si>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</si>
  <si>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</si>
  <si>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</si>
  <si>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</si>
  <si>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</si>
  <si>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</si>
  <si>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</si>
  <si>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</si>
  <si>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</si>
  <si>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</si>
  <si>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</si>
  <si>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</si>
  <si>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</si>
  <si>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</si>
  <si>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</si>
  <si>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</si>
  <si>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</si>
  <si>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</si>
  <si>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</si>
  <si>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</si>
  <si>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</si>
  <si>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</si>
  <si>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</si>
  <si>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</si>
  <si>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</si>
  <si>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</si>
  <si>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</si>
  <si>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</si>
  <si>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</si>
  <si>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</si>
  <si>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</si>
  <si>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</si>
  <si>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</si>
  <si>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</si>
  <si>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</si>
  <si>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</si>
  <si>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</si>
  <si>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</si>
  <si>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</si>
  <si>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</si>
  <si>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</si>
  <si>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</si>
  <si>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</si>
  <si>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</si>
  <si>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</si>
  <si>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</si>
  <si>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</si>
  <si>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</si>
  <si>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</si>
  <si>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</si>
  <si>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</si>
  <si>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</si>
  <si>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</si>
  <si>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</si>
  <si>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</si>
  <si>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</si>
  <si>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</si>
  <si>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</si>
  <si>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</si>
  <si>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</si>
  <si>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</si>
  <si>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</si>
  <si>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</si>
  <si>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</si>
  <si>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</si>
  <si>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</si>
  <si>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</si>
  <si>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</si>
  <si>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</si>
  <si>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</si>
  <si>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</si>
  <si>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</si>
  <si>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</si>
  <si>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</si>
  <si>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</si>
  <si>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</si>
  <si>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</si>
  <si>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</si>
  <si>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</si>
  <si>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</si>
  <si>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</si>
  <si>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</si>
  <si>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</si>
  <si>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</si>
  <si>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</si>
  <si>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</si>
  <si>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</si>
  <si>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</si>
  <si>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</si>
  <si>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</si>
  <si>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</si>
  <si>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</si>
  <si>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</si>
  <si>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</si>
  <si>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</si>
  <si>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</si>
  <si>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</si>
  <si>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</si>
  <si>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</si>
  <si>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</si>
  <si>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</si>
  <si>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</si>
  <si>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</si>
  <si>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</si>
  <si>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</si>
  <si>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</si>
  <si>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</si>
  <si>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</si>
  <si>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</si>
  <si>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</si>
  <si>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</si>
  <si>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</si>
  <si>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</si>
  <si>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</si>
  <si>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</si>
  <si>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</si>
  <si>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</si>
  <si>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</si>
  <si>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</si>
  <si>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</si>
  <si>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</si>
  <si>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</si>
  <si>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</si>
  <si>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</si>
  <si>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</si>
  <si>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</si>
  <si>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</si>
  <si>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</si>
  <si>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</si>
  <si>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</si>
  <si>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</si>
  <si>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</si>
  <si>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</si>
  <si>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</si>
  <si>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</si>
  <si>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</si>
  <si>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</si>
  <si>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</si>
  <si>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</si>
  <si>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</si>
  <si>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</si>
  <si>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</si>
  <si>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</si>
  <si>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</si>
  <si>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</si>
  <si>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</si>
  <si>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</si>
  <si>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</si>
  <si>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</si>
  <si>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</si>
  <si>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</si>
  <si>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</si>
  <si>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</si>
  <si>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</si>
  <si>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</si>
  <si>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</si>
  <si>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</si>
  <si>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</si>
  <si>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</si>
  <si>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</si>
  <si>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</si>
  <si>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</si>
  <si>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</si>
  <si>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</si>
  <si>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</si>
  <si>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</si>
  <si>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</si>
  <si>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</si>
  <si>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</si>
  <si>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</si>
  <si>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</si>
  <si>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</si>
  <si>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</si>
  <si>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</si>
  <si>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</si>
  <si>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</si>
  <si>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</si>
  <si>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</si>
  <si>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</si>
  <si>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</si>
  <si>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</si>
  <si>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</si>
  <si>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</si>
  <si>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</si>
  <si>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</si>
  <si>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</si>
  <si>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</si>
  <si>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</si>
  <si>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</si>
  <si>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</si>
  <si>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</si>
  <si>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</si>
  <si>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</si>
  <si>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</si>
  <si>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</si>
  <si>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</si>
  <si>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</si>
  <si>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</si>
  <si>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</si>
  <si>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</si>
  <si>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</si>
  <si>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</si>
  <si>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</si>
  <si>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</si>
  <si>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</si>
  <si>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</si>
  <si>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</si>
  <si>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</si>
  <si>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</si>
  <si>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</si>
  <si>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</si>
  <si>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</si>
  <si>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</si>
  <si>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</si>
  <si>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</si>
  <si>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</si>
  <si>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</si>
  <si>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</si>
  <si>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</si>
  <si>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</si>
  <si>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</si>
  <si>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</si>
  <si>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</si>
  <si>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</si>
  <si>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</si>
  <si>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</si>
  <si>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</si>
  <si>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</si>
  <si>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</si>
  <si>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</si>
  <si>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</si>
  <si>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</si>
  <si>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</si>
  <si>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</si>
  <si>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</si>
  <si>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</si>
  <si>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</si>
  <si>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</si>
  <si>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</si>
  <si>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</si>
  <si>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</si>
  <si>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</si>
  <si>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</si>
  <si>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</si>
  <si>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</si>
  <si>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</si>
  <si>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</si>
  <si>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</si>
  <si>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</si>
  <si>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</si>
  <si>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</si>
  <si>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</si>
  <si>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</si>
  <si>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</si>
  <si>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</si>
  <si>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</si>
  <si>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</si>
  <si>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</si>
  <si>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</si>
  <si>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</si>
  <si>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</si>
  <si>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</si>
  <si>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</si>
  <si>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</si>
  <si>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</si>
  <si>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</si>
  <si>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</si>
  <si>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</si>
  <si>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</si>
  <si>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</si>
  <si>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</si>
  <si>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</si>
  <si>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</si>
  <si>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</si>
  <si>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</si>
  <si>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</si>
  <si>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</si>
  <si>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</si>
  <si>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</si>
  <si>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</si>
  <si>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</si>
  <si>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</si>
  <si>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</si>
  <si>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</si>
  <si>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</si>
  <si>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</si>
  <si>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</si>
  <si>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</si>
  <si>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</si>
  <si>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</si>
  <si>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</si>
  <si>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</si>
  <si>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</si>
  <si>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</si>
  <si>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</si>
  <si>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</si>
  <si>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</si>
  <si>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</si>
  <si>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</si>
  <si>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</si>
  <si>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</si>
  <si>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</si>
  <si>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</si>
  <si>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</si>
  <si>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</si>
  <si>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</si>
  <si>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</si>
  <si>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</si>
  <si>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</si>
  <si>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</si>
  <si>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</si>
  <si>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</si>
  <si>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</si>
  <si>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</si>
  <si>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</si>
  <si>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</si>
  <si>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</si>
  <si>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</si>
  <si>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</si>
  <si>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</si>
  <si>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</si>
  <si>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</si>
  <si>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</si>
  <si>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</si>
  <si>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</si>
  <si>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</si>
  <si>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</si>
  <si>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</si>
  <si>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</si>
  <si>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</si>
  <si>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</si>
  <si>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</si>
  <si>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</si>
  <si>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</si>
  <si>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</si>
  <si>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</si>
  <si>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</si>
  <si>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</si>
  <si>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</si>
  <si>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</si>
  <si>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</si>
  <si>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</si>
  <si>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</si>
  <si>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</si>
  <si>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</si>
  <si>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</si>
  <si>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</si>
  <si>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</si>
  <si>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</si>
  <si>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</si>
  <si>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</si>
  <si>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</si>
  <si>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</si>
  <si>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</si>
  <si>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</si>
  <si>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</si>
  <si>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</si>
  <si>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</si>
  <si>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</si>
  <si>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</si>
  <si>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</si>
  <si>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</si>
  <si>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</si>
  <si>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</si>
  <si>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</si>
  <si>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</si>
  <si>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</si>
  <si>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</si>
  <si>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</si>
  <si>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</si>
  <si>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</si>
  <si>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</si>
  <si>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</si>
  <si>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</si>
  <si>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</si>
  <si>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</si>
  <si>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</si>
  <si>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</si>
  <si>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</si>
  <si>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</si>
  <si>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</si>
  <si>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</si>
  <si>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</si>
  <si>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</si>
  <si>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</si>
  <si>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</si>
  <si>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</si>
  <si>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</si>
  <si>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</si>
  <si>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</si>
  <si>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</si>
  <si>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</si>
  <si>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</si>
  <si>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</si>
  <si>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</si>
  <si>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</si>
  <si>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</si>
  <si>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</si>
  <si>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</si>
  <si>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</si>
  <si>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</si>
  <si>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</si>
  <si>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</si>
  <si>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</si>
  <si>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</si>
  <si>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</si>
  <si>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</si>
  <si>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</si>
  <si>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</si>
  <si>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</si>
  <si>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</si>
  <si>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</si>
  <si>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</si>
  <si>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</si>
  <si>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</si>
  <si>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</si>
  <si>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</si>
  <si>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</si>
  <si>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</si>
  <si>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</si>
  <si>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</si>
  <si>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</si>
  <si>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</si>
  <si>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</si>
  <si>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</si>
  <si>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</si>
  <si>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</si>
  <si>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</si>
  <si>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</si>
  <si>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</si>
  <si>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</si>
  <si>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</si>
  <si>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</si>
  <si>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</si>
  <si>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</si>
  <si>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</si>
  <si>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</si>
  <si>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</si>
  <si>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</si>
  <si>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</si>
  <si>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</si>
  <si>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</si>
  <si>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</si>
  <si>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</si>
  <si>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</si>
  <si>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</si>
  <si>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</si>
  <si>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</si>
  <si>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</si>
  <si>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</si>
  <si>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</si>
  <si>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</si>
  <si>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</si>
  <si>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</si>
  <si>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</si>
  <si>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</si>
  <si>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</si>
  <si>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</si>
  <si>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</si>
  <si>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</si>
  <si>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</si>
  <si>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</si>
  <si>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</si>
  <si>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</si>
  <si>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</si>
  <si>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</si>
  <si>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</si>
  <si>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</si>
  <si>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</si>
  <si>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</si>
  <si>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</si>
  <si>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</si>
  <si>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</si>
  <si>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</si>
  <si>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</si>
  <si>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</si>
  <si>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</si>
  <si>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</si>
  <si>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</si>
  <si>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</si>
  <si>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</si>
  <si>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</si>
  <si>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</si>
  <si>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</si>
  <si>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</si>
  <si>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</si>
  <si>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</si>
  <si>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</si>
  <si>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</si>
  <si>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</si>
  <si>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</si>
  <si>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</si>
  <si>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</si>
  <si>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</si>
  <si>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</si>
  <si>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</si>
  <si>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</si>
  <si>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</si>
  <si>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</si>
  <si>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</si>
  <si>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</si>
  <si>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</si>
  <si>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</si>
  <si>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</si>
  <si>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</si>
  <si>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</si>
  <si>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</si>
  <si>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</si>
  <si>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</si>
  <si>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</si>
  <si>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</si>
  <si>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</si>
  <si>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</si>
  <si>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</si>
  <si>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</si>
  <si>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</si>
  <si>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</si>
  <si>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</si>
  <si>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</si>
  <si>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</si>
  <si>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</si>
  <si>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</si>
  <si>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</si>
  <si>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</si>
  <si>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</si>
  <si>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</si>
  <si>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</si>
  <si>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</si>
  <si>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</si>
  <si>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</si>
  <si>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</si>
  <si>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</si>
  <si>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</si>
  <si>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</si>
  <si>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</si>
  <si>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</si>
  <si>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</si>
  <si>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</si>
  <si>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</si>
  <si>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</si>
  <si>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</si>
  <si>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</si>
  <si>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</si>
  <si>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</si>
  <si>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</si>
  <si>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</si>
  <si>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</si>
  <si>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</si>
  <si>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</si>
  <si>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</si>
  <si>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</si>
  <si>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</si>
  <si>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</si>
  <si>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</si>
  <si>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</si>
  <si>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</si>
  <si>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</si>
  <si>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</si>
  <si>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</si>
  <si>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</si>
  <si>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</si>
  <si>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</si>
  <si>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</si>
  <si>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</si>
  <si>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</si>
  <si>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</si>
  <si>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</si>
  <si>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</si>
  <si>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</si>
  <si>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</si>
  <si>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</si>
  <si>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</si>
  <si>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</si>
  <si>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</si>
  <si>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</si>
  <si>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</si>
  <si>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</si>
  <si>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</si>
  <si>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</si>
  <si>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</si>
  <si>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</si>
  <si>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</si>
  <si>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</si>
  <si>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</si>
  <si>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</si>
  <si>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</si>
  <si>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</si>
  <si>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</si>
  <si>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</si>
  <si>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</si>
  <si>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</si>
  <si>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</si>
  <si>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</si>
  <si>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</si>
  <si>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</si>
  <si>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</si>
  <si>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</si>
  <si>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</si>
  <si>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</si>
  <si>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</si>
  <si>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</si>
  <si>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</si>
  <si>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</si>
  <si>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</si>
  <si>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</si>
  <si>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</si>
  <si>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</si>
  <si>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</si>
  <si>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</si>
  <si>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</si>
  <si>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</si>
  <si>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</si>
  <si>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</si>
  <si>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</si>
  <si>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</si>
  <si>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</si>
  <si>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</si>
  <si>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</si>
  <si>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</si>
  <si>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</si>
  <si>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</si>
  <si>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</si>
  <si>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</si>
  <si>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</si>
  <si>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</si>
  <si>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</si>
  <si>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</si>
  <si>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</si>
  <si>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</si>
  <si>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</si>
  <si>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</si>
  <si>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</si>
  <si>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</si>
  <si>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</si>
  <si>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</si>
  <si>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</si>
  <si>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</si>
  <si>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</si>
  <si>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</si>
  <si>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</si>
  <si>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</si>
  <si>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</si>
  <si>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</si>
  <si>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</si>
  <si>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</si>
  <si>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</si>
  <si>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</si>
  <si>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</si>
  <si>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</si>
  <si>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</si>
  <si>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</si>
  <si>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</si>
  <si>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</si>
  <si>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</si>
  <si>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</si>
  <si>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</si>
  <si>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</si>
  <si>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</si>
  <si>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</si>
  <si>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</si>
  <si>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</si>
  <si>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</si>
  <si>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</si>
  <si>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</si>
  <si>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</si>
  <si>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</si>
  <si>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</si>
  <si>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</si>
  <si>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</si>
  <si>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</si>
  <si>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</si>
  <si>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</si>
  <si>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</si>
  <si>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</si>
  <si>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</si>
  <si>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</si>
  <si>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</si>
  <si>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</si>
  <si>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</si>
  <si>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</si>
  <si>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</si>
  <si>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</si>
  <si>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</si>
  <si>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</si>
  <si>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</si>
  <si>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</si>
  <si>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</si>
  <si>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</si>
  <si>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</si>
  <si>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</si>
  <si>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</si>
  <si>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</si>
  <si>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</si>
  <si>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</si>
  <si>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</si>
  <si>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</si>
  <si>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</si>
  <si>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</si>
  <si>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</si>
  <si>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</si>
  <si>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</si>
  <si>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</si>
  <si>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</si>
  <si>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</si>
  <si>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</si>
  <si>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</si>
  <si>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</si>
  <si>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</si>
  <si>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</si>
  <si>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</si>
  <si>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</si>
  <si>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</si>
  <si>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</si>
  <si>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</si>
  <si>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</si>
  <si>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</si>
  <si>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</si>
  <si>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</si>
  <si>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</si>
  <si>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</si>
  <si>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</si>
  <si>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</si>
  <si>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</si>
  <si>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</si>
  <si>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</si>
  <si>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</si>
  <si>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</si>
  <si>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</si>
  <si>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</si>
  <si>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</si>
  <si>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</si>
  <si>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</si>
  <si>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</si>
  <si>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</si>
  <si>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</si>
  <si>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</si>
  <si>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</si>
  <si>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</si>
  <si>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</si>
  <si>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</si>
  <si>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</si>
  <si>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</si>
  <si>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</si>
  <si>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</si>
  <si>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</si>
  <si>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</si>
  <si>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</si>
  <si>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</si>
  <si>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</si>
  <si>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</si>
  <si>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</si>
  <si>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</si>
  <si>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</si>
  <si>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</si>
  <si>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</si>
  <si>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</si>
  <si>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</si>
  <si>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</si>
  <si>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</si>
  <si>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</si>
  <si>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</si>
  <si>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</si>
  <si>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</si>
  <si>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</si>
  <si>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</si>
  <si>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</si>
  <si>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</si>
  <si>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</si>
  <si>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</si>
  <si>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</si>
  <si>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</si>
  <si>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</si>
  <si>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</si>
  <si>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</si>
  <si>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</si>
  <si>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</si>
  <si>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</si>
  <si>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</si>
  <si>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</si>
  <si>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</si>
  <si>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</si>
  <si>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</si>
  <si>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</si>
  <si>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</si>
  <si>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</si>
  <si>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</si>
  <si>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</si>
  <si>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</si>
  <si>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</si>
  <si>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</si>
  <si>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</si>
  <si>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</si>
  <si>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</si>
  <si>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</si>
  <si>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</si>
  <si>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</si>
  <si>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</si>
  <si>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</si>
  <si>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</si>
  <si>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</si>
  <si>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</si>
  <si>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</si>
  <si>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</si>
  <si>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</si>
  <si>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</si>
  <si>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</si>
  <si>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</si>
  <si>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</si>
  <si>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</si>
  <si>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</si>
  <si>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</si>
  <si>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</si>
  <si>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</si>
  <si>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</si>
  <si>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</si>
  <si>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</si>
  <si>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</si>
  <si>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</si>
  <si>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</si>
  <si>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</si>
  <si>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</si>
  <si>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</si>
  <si>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</si>
  <si>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</si>
  <si>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</si>
  <si>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</si>
  <si>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</si>
  <si>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</si>
  <si>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</si>
  <si>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</si>
  <si>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</si>
  <si>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</si>
  <si>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</si>
  <si>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</si>
  <si>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</si>
  <si>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</si>
  <si>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</si>
  <si>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</si>
  <si>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</si>
  <si>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</si>
  <si>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</si>
  <si>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</si>
  <si>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</si>
  <si>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</si>
  <si>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</si>
  <si>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</si>
  <si>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</si>
  <si>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</si>
  <si>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</si>
  <si>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</si>
  <si>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</si>
  <si>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</si>
  <si>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</si>
  <si>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</si>
  <si>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</si>
  <si>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</si>
  <si>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</si>
  <si>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</si>
  <si>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</si>
  <si>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</si>
  <si>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</si>
  <si>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</si>
  <si>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</si>
  <si>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</si>
  <si>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</si>
  <si>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</si>
  <si>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</si>
  <si>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</si>
  <si>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</si>
  <si>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</si>
  <si>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</si>
  <si>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</si>
  <si>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</si>
  <si>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</si>
  <si>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</si>
  <si>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</si>
  <si>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</si>
  <si>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</si>
  <si>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</si>
  <si>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</si>
  <si>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</si>
  <si>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</si>
  <si>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</si>
  <si>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</si>
  <si>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</si>
  <si>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</si>
  <si>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</si>
  <si>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</si>
  <si>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</si>
  <si>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</si>
  <si>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</si>
  <si>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</si>
  <si>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</si>
  <si>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</si>
  <si>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</si>
  <si>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</si>
  <si>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</si>
  <si>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</si>
  <si>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</si>
  <si>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</si>
  <si>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</si>
  <si>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</si>
  <si>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</si>
  <si>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</si>
  <si>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</si>
  <si>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</si>
  <si>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</si>
  <si>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</si>
  <si>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</si>
  <si>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</si>
  <si>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</si>
  <si>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</si>
  <si>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</si>
  <si>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</si>
  <si>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</si>
  <si>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</si>
  <si>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</si>
  <si>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</si>
  <si>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</si>
  <si>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</si>
  <si>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</si>
  <si>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</si>
  <si>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</si>
  <si>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</si>
  <si>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</si>
  <si>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</si>
  <si>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</si>
  <si>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</si>
  <si>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</si>
  <si>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</si>
  <si>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</si>
  <si>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</si>
  <si>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</si>
  <si>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</si>
  <si>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</si>
  <si>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</si>
  <si>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</si>
  <si>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</si>
  <si>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</si>
  <si>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</si>
  <si>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</si>
  <si>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</si>
  <si>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</si>
  <si>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</si>
  <si>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</si>
  <si>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</si>
  <si>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</si>
  <si>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</si>
  <si>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</si>
  <si>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</si>
  <si>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</si>
  <si>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</si>
  <si>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</si>
  <si>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</si>
  <si>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</si>
  <si>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</si>
  <si>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</si>
  <si>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</si>
  <si>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</si>
  <si>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</si>
  <si>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</si>
  <si>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</si>
  <si>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</si>
  <si>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</si>
  <si>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</si>
  <si>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</si>
  <si>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</si>
  <si>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</si>
  <si>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</si>
  <si>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</si>
  <si>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</si>
  <si>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</si>
  <si>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</si>
  <si>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</si>
  <si>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</si>
  <si>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</si>
  <si>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</si>
  <si>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</si>
  <si>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</si>
  <si>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</si>
  <si>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</si>
  <si>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</si>
  <si>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</si>
  <si>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</si>
  <si>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</si>
  <si>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</si>
  <si>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</si>
  <si>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</si>
  <si>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</si>
  <si>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</si>
  <si>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</si>
  <si>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</si>
  <si>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</si>
  <si>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</si>
  <si>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</si>
  <si>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</si>
  <si>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</si>
  <si>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</si>
  <si>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</si>
  <si>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</si>
  <si>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</si>
  <si>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</si>
  <si>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</si>
  <si>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</si>
  <si>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</si>
  <si>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</si>
  <si>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</si>
  <si>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</si>
  <si>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</si>
  <si>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</si>
  <si>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</si>
  <si>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</si>
  <si>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</si>
  <si>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</si>
  <si>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</si>
  <si>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</si>
  <si>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</si>
  <si>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</si>
  <si>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</si>
  <si>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</si>
  <si>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</si>
  <si>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</si>
  <si>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</si>
  <si>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</si>
  <si>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</si>
  <si>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</si>
  <si>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</si>
  <si>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</si>
  <si>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</si>
  <si>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</si>
  <si>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</si>
  <si>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</si>
  <si>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</si>
  <si>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</si>
  <si>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</si>
  <si>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</si>
  <si>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</si>
  <si>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</si>
  <si>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</si>
  <si>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</si>
  <si>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</si>
  <si>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</si>
  <si>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</si>
  <si>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</si>
  <si>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</si>
  <si>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</si>
  <si>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</si>
  <si>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</si>
  <si>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</si>
  <si>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</si>
  <si>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</si>
  <si>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</si>
  <si>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</si>
  <si>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</si>
  <si>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</si>
  <si>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</si>
  <si>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</si>
  <si>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</si>
  <si>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</si>
  <si>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</si>
  <si>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</si>
  <si>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</si>
  <si>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</si>
  <si>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</si>
  <si>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</si>
  <si>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</si>
  <si>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</si>
  <si>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</si>
  <si>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</si>
  <si>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</si>
  <si>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</si>
  <si>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</si>
  <si>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</si>
  <si>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</si>
  <si>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</si>
  <si>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</si>
  <si>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</si>
  <si>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</si>
  <si>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</si>
  <si>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</si>
  <si>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</si>
  <si>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</si>
  <si>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</si>
  <si>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</si>
  <si>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</si>
  <si>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</si>
  <si>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</si>
  <si>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</si>
  <si>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</si>
  <si>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</si>
  <si>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</si>
  <si>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</si>
  <si>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</si>
  <si>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</si>
  <si>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</si>
  <si>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</si>
  <si>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</si>
  <si>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</si>
  <si>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</si>
  <si>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</si>
  <si>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</si>
  <si>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</si>
  <si>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</si>
  <si>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</si>
  <si>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</si>
  <si>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</si>
  <si>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</si>
  <si>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</si>
  <si>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</si>
  <si>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</si>
  <si>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</si>
  <si>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</si>
  <si>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</si>
  <si>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</si>
  <si>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</si>
  <si>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</si>
  <si>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</si>
  <si>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</si>
  <si>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</si>
  <si>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</si>
  <si>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</si>
  <si>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</si>
  <si>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</si>
  <si>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</si>
  <si>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</si>
  <si>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</si>
  <si>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</si>
  <si>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</si>
  <si>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</si>
  <si>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</si>
  <si>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</si>
  <si>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</si>
  <si>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</si>
  <si>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</si>
  <si>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</si>
  <si>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</si>
  <si>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</si>
  <si>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</si>
  <si>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</si>
  <si>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</si>
  <si>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</si>
  <si>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</si>
  <si>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</si>
  <si>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</si>
  <si>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</si>
  <si>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</si>
  <si>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</si>
  <si>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</si>
  <si>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</si>
  <si>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</si>
  <si>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</si>
  <si>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</si>
  <si>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</si>
  <si>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</si>
  <si>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</si>
  <si>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</si>
  <si>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</si>
  <si>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</si>
  <si>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</si>
  <si>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</si>
  <si>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</si>
  <si>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</si>
  <si>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</si>
  <si>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</si>
  <si>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</si>
  <si>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</si>
  <si>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</si>
  <si>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</si>
  <si>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</si>
  <si>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</si>
  <si>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</si>
  <si>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</si>
  <si>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</si>
  <si>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</si>
  <si>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</si>
  <si>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</si>
  <si>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</si>
  <si>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</si>
  <si>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</si>
  <si>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</si>
  <si>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</si>
  <si>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</si>
  <si>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</si>
  <si>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</si>
  <si>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</si>
  <si>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</si>
  <si>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</si>
  <si>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</si>
  <si>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</si>
  <si>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</si>
  <si>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</si>
  <si>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</si>
  <si>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</si>
  <si>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</si>
  <si>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</si>
  <si>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</si>
  <si>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</si>
  <si>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</si>
  <si>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</si>
  <si>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</si>
  <si>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</si>
  <si>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</si>
  <si>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</si>
  <si>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</si>
  <si>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</si>
  <si>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</si>
  <si>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</si>
  <si>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</si>
  <si>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</si>
  <si>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</si>
  <si>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</si>
  <si>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</si>
  <si>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</si>
  <si>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</si>
  <si>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</si>
  <si>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</si>
  <si>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</si>
  <si>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</si>
  <si>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</si>
  <si>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</si>
  <si>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</si>
  <si>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</si>
  <si>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</si>
  <si>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</si>
  <si>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</si>
  <si>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</si>
  <si>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</si>
  <si>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</si>
  <si>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</si>
  <si>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</si>
  <si>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</si>
  <si>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</si>
  <si>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</si>
  <si>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</si>
  <si>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</si>
  <si>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</si>
  <si>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</si>
  <si>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</si>
  <si>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</si>
  <si>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</si>
  <si>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</si>
  <si>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</si>
  <si>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</si>
  <si>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</si>
  <si>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</si>
  <si>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</si>
  <si>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</si>
  <si>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</si>
  <si>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</si>
  <si>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</si>
  <si>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</si>
  <si>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</si>
  <si>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</si>
  <si>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</si>
  <si>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</si>
  <si>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</si>
  <si>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</si>
  <si>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</si>
  <si>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</si>
  <si>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</si>
  <si>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</si>
  <si>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</si>
  <si>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</si>
  <si>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</si>
  <si>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</si>
  <si>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</si>
  <si>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</si>
  <si>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</si>
  <si>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</si>
  <si>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</si>
  <si>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</si>
  <si>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</si>
  <si>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</si>
  <si>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</si>
  <si>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</si>
  <si>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</si>
  <si>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</si>
  <si>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</si>
  <si>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</si>
  <si>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</si>
  <si>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</si>
  <si>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</si>
  <si>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</si>
  <si>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</si>
  <si>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</si>
  <si>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</si>
  <si>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</si>
  <si>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</si>
  <si>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</si>
  <si>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</si>
  <si>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</si>
  <si>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</si>
  <si>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</si>
  <si>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</si>
  <si>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</si>
  <si>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</si>
  <si>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</si>
  <si>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</si>
  <si>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</si>
  <si>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</si>
  <si>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</si>
  <si>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</si>
  <si>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</si>
  <si>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</si>
  <si>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</si>
  <si>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</si>
  <si>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</si>
  <si>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</si>
  <si>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</si>
  <si>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</si>
  <si>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</si>
  <si>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</si>
  <si>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</si>
  <si>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</si>
  <si>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</si>
  <si>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</si>
  <si>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</si>
  <si>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</si>
  <si>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</si>
  <si>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</si>
  <si>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</si>
  <si>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</si>
  <si>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</si>
  <si>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</si>
  <si>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</si>
  <si>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</si>
  <si>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</si>
  <si>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</si>
  <si>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</si>
  <si>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</si>
  <si>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</si>
  <si>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</si>
  <si>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</si>
  <si>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</si>
  <si>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</si>
  <si>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</si>
  <si>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</si>
  <si>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</si>
  <si>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</si>
  <si>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</si>
  <si>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</si>
  <si>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</si>
  <si>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</si>
  <si>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</si>
  <si>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</si>
  <si>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</si>
  <si>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</si>
  <si>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</si>
  <si>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</si>
  <si>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</si>
  <si>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</si>
  <si>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</si>
  <si>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</si>
  <si>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</si>
  <si>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</si>
  <si>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</si>
  <si>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</si>
  <si>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</si>
  <si>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</si>
  <si>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</si>
  <si>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</si>
  <si>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</si>
  <si>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</si>
  <si>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</si>
  <si>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</si>
  <si>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</si>
  <si>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</si>
  <si>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</si>
  <si>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</si>
  <si>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</si>
  <si>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</si>
  <si>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</si>
  <si>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</si>
  <si>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</si>
  <si>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</si>
  <si>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</si>
  <si>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</si>
  <si>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</si>
  <si>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</si>
  <si>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</si>
  <si>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</si>
  <si>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</si>
  <si>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</si>
  <si>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</si>
  <si>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</si>
  <si>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</si>
  <si>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</si>
  <si>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</si>
  <si>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</si>
  <si>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</si>
  <si>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</si>
  <si>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</si>
  <si>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</si>
  <si>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</si>
  <si>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</si>
  <si>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</si>
  <si>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</si>
  <si>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</si>
  <si>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</si>
  <si>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</si>
  <si>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</si>
  <si>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</si>
  <si>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</si>
  <si>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</si>
  <si>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</si>
  <si>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</si>
  <si>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</si>
  <si>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</si>
  <si>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</si>
  <si>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</si>
  <si>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</si>
  <si>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</si>
  <si>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</si>
  <si>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</si>
  <si>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</si>
  <si>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</si>
  <si>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</si>
  <si>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</si>
  <si>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</si>
  <si>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</si>
  <si>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</si>
  <si>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</si>
  <si>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</si>
  <si>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</si>
  <si>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</si>
  <si>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</si>
  <si>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</si>
  <si>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</si>
  <si>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</si>
  <si>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</si>
  <si>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</si>
  <si>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</si>
  <si>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</si>
  <si>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</si>
  <si>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</si>
  <si>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</si>
  <si>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</si>
  <si>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</si>
  <si>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</si>
  <si>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</si>
  <si>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</si>
  <si>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</si>
  <si>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</si>
  <si>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</si>
  <si>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</si>
  <si>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</si>
  <si>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</si>
  <si>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</si>
  <si>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</si>
  <si>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</si>
  <si>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</si>
  <si>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</si>
  <si>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</si>
  <si>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</si>
  <si>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</si>
  <si>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</si>
  <si>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</si>
  <si>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</si>
  <si>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</si>
  <si>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</si>
  <si>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</si>
  <si>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</si>
  <si>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</si>
  <si>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</si>
  <si>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</si>
  <si>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</si>
  <si>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</si>
  <si>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</si>
  <si>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</si>
  <si>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</si>
  <si>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</si>
  <si>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</si>
  <si>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</si>
  <si>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</si>
  <si>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</si>
  <si>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</si>
  <si>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</si>
  <si>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</si>
  <si>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</si>
  <si>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</si>
  <si>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</si>
  <si>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</si>
  <si>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</si>
  <si>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</si>
  <si>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</si>
  <si>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</si>
  <si>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</si>
  <si>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</si>
  <si>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</si>
  <si>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</si>
  <si>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</si>
  <si>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</si>
  <si>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</si>
  <si>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</si>
  <si>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</si>
  <si>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</si>
  <si>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</si>
  <si>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</si>
  <si>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</si>
  <si>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</si>
  <si>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</si>
  <si>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</si>
  <si>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</si>
  <si>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</si>
  <si>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</si>
  <si>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</si>
  <si>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</si>
  <si>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</si>
  <si>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</si>
  <si>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</si>
  <si>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</si>
  <si>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</si>
  <si>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</si>
  <si>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</si>
  <si>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</si>
  <si>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</si>
  <si>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</si>
  <si>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</si>
  <si>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</si>
  <si>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</si>
  <si>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</si>
  <si>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</si>
  <si>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</si>
  <si>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</si>
  <si>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</si>
  <si>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</si>
  <si>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</si>
  <si>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</si>
  <si>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</si>
  <si>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</si>
  <si>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</si>
  <si>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</si>
  <si>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</si>
  <si>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</si>
  <si>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</si>
  <si>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</si>
  <si>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</si>
  <si>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</si>
  <si>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</si>
  <si>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</si>
  <si>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</si>
  <si>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</si>
  <si>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</si>
  <si>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</si>
  <si>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</si>
  <si>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</si>
  <si>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</si>
  <si>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</si>
  <si>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</si>
  <si>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</si>
  <si>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</si>
  <si>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</si>
  <si>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</si>
  <si>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</si>
  <si>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</si>
  <si>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</si>
  <si>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</si>
  <si>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</si>
  <si>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</si>
  <si>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</si>
  <si>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</si>
  <si>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</si>
  <si>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</si>
  <si>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</si>
  <si>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</si>
  <si>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</si>
  <si>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</si>
  <si>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</si>
  <si>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</si>
  <si>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</si>
  <si>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</si>
  <si>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</si>
  <si>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</si>
  <si>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</si>
  <si>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</si>
  <si>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</si>
  <si>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</si>
  <si>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</si>
  <si>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</si>
  <si>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</si>
  <si>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</si>
  <si>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</si>
  <si>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</si>
  <si>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</si>
  <si>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</si>
  <si>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</si>
  <si>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</si>
  <si>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</si>
  <si>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</si>
  <si>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</si>
  <si>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</si>
  <si>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</si>
  <si>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</si>
  <si>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</si>
  <si>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</si>
  <si>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</si>
  <si>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</si>
  <si>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</si>
  <si>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</si>
  <si>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</si>
  <si>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</si>
  <si>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</si>
  <si>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</si>
  <si>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</si>
  <si>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</si>
  <si>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</si>
  <si>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</si>
  <si>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</si>
  <si>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</si>
  <si>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</si>
  <si>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</si>
  <si>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</si>
  <si>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</si>
  <si>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</si>
  <si>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</si>
  <si>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</si>
  <si>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</si>
  <si>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</si>
  <si>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</si>
  <si>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</si>
  <si>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</si>
  <si>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</si>
  <si>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</si>
  <si>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</si>
  <si>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</si>
  <si>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</si>
  <si>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</si>
  <si>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</si>
  <si>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</si>
  <si>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</si>
  <si>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</si>
  <si>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</si>
  <si>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</si>
  <si>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</si>
  <si>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</si>
  <si>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</si>
  <si>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</si>
  <si>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</si>
  <si>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</si>
  <si>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</si>
  <si>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</si>
  <si>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</si>
  <si>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</si>
  <si>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</si>
  <si>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</si>
  <si>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</si>
  <si>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</si>
  <si>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</si>
  <si>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</si>
  <si>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</si>
  <si>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</si>
  <si>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</si>
  <si>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</si>
  <si>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</si>
  <si>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</si>
  <si>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</si>
  <si>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</si>
  <si>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</si>
  <si>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</si>
  <si>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</si>
  <si>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</si>
  <si>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</si>
  <si>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</si>
  <si>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</si>
  <si>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</si>
  <si>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</si>
  <si>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</si>
  <si>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</si>
  <si>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</si>
  <si>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</si>
  <si>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</si>
  <si>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</si>
  <si>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</si>
  <si>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</si>
  <si>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</si>
  <si>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</si>
  <si>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</si>
  <si>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</si>
  <si>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</si>
  <si>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</si>
  <si>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</si>
  <si>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</si>
  <si>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</si>
  <si>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</si>
  <si>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</si>
  <si>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</si>
  <si>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</si>
  <si>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</si>
  <si>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</si>
  <si>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</si>
  <si>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</si>
  <si>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</si>
  <si>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</si>
  <si>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</si>
  <si>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</si>
  <si>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</si>
  <si>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</si>
  <si>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</si>
  <si>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</si>
  <si>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</si>
  <si>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</si>
  <si>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</si>
  <si>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</si>
  <si>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</si>
  <si>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</si>
  <si>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</si>
  <si>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</si>
  <si>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</si>
  <si>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</si>
  <si>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</si>
  <si>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</si>
  <si>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</si>
  <si>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</si>
  <si>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</si>
  <si>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</si>
  <si>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</si>
  <si>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</si>
  <si>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</si>
  <si>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</si>
  <si>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</si>
  <si>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</si>
  <si>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</si>
  <si>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</si>
  <si>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</si>
  <si>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</si>
  <si>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</si>
  <si>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</si>
  <si>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</si>
  <si>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</si>
  <si>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</si>
  <si>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</si>
  <si>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</si>
  <si>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</si>
  <si>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</si>
  <si>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</si>
  <si>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</si>
  <si>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</si>
  <si>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</si>
  <si>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</si>
  <si>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</si>
  <si>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</si>
  <si>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</si>
  <si>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</si>
  <si>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</si>
  <si>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</si>
  <si>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</si>
  <si>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</si>
  <si>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</si>
  <si>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</si>
  <si>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</si>
  <si>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</si>
  <si>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</si>
  <si>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</si>
  <si>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</si>
  <si>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</si>
  <si>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</si>
  <si>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</si>
  <si>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</si>
  <si>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</si>
  <si>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</si>
  <si>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</si>
  <si>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</si>
  <si>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</si>
  <si>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</si>
  <si>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</si>
  <si>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</si>
  <si>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</si>
  <si>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</si>
  <si>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</si>
  <si>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</si>
  <si>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</si>
  <si>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</si>
  <si>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</si>
  <si>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</si>
  <si>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</si>
  <si>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</si>
  <si>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</si>
  <si>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</si>
  <si>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</si>
  <si>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</si>
  <si>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</si>
  <si>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</si>
  <si>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</si>
  <si>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</si>
  <si>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</si>
  <si>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</si>
  <si>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</si>
  <si>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</si>
  <si>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</si>
  <si>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</si>
  <si>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</si>
  <si>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</si>
  <si>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</si>
  <si>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</si>
  <si>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</si>
  <si>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</si>
  <si>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</si>
  <si>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</si>
  <si>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</si>
  <si>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</si>
  <si>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</si>
  <si>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</si>
  <si>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</si>
  <si>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</si>
  <si>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</si>
  <si>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</si>
  <si>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</si>
  <si>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</si>
  <si>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</si>
  <si>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</si>
  <si>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</si>
  <si>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</si>
  <si>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</si>
  <si>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</si>
  <si>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</si>
  <si>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</si>
  <si>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</si>
  <si>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</si>
  <si>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</si>
  <si>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</si>
  <si>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</si>
  <si>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</si>
  <si>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</si>
  <si>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</si>
  <si>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</si>
  <si>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</si>
  <si>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</si>
  <si>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</si>
  <si>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</si>
  <si>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</si>
  <si>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</si>
  <si>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</si>
  <si>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</si>
  <si>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</si>
  <si>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</si>
  <si>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</si>
  <si>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</si>
  <si>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</si>
  <si>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</si>
  <si>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</si>
  <si>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</si>
  <si>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</si>
  <si>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</si>
  <si>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</si>
  <si>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</si>
  <si>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</si>
  <si>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</si>
  <si>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</si>
  <si>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</si>
  <si>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</si>
  <si>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</si>
  <si>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</si>
  <si>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</si>
  <si>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</si>
  <si>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</si>
  <si>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</si>
  <si>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</si>
  <si>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</si>
  <si>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</si>
  <si>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</si>
  <si>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</si>
  <si>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</si>
  <si>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</si>
  <si>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</si>
  <si>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</si>
  <si>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</si>
  <si>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</si>
  <si>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</si>
  <si>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</si>
  <si>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</si>
  <si>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</si>
  <si>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</si>
  <si>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</si>
  <si>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</si>
  <si>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</si>
  <si>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</si>
  <si>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</si>
  <si>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</si>
  <si>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</si>
  <si>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</si>
  <si>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</si>
  <si>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</si>
  <si>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</si>
  <si>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</si>
  <si>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</si>
  <si>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</si>
  <si>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</si>
  <si>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</si>
  <si>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</si>
  <si>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</si>
  <si>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</si>
  <si>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</si>
  <si>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</si>
  <si>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</si>
  <si>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</si>
  <si>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</si>
  <si>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</si>
  <si>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</si>
  <si>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</si>
  <si>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</si>
  <si>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</si>
  <si>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</si>
  <si>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</si>
  <si>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</si>
  <si>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</si>
  <si>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</si>
  <si>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</si>
  <si>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</si>
  <si>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</si>
  <si>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</si>
  <si>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</si>
  <si>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</si>
  <si>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</si>
  <si>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</si>
  <si>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</si>
  <si>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</si>
  <si>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</si>
  <si>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</si>
  <si>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</si>
  <si>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</si>
  <si>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</si>
  <si>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</si>
  <si>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</si>
  <si>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</si>
  <si>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</si>
  <si>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</si>
  <si>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</si>
  <si>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</si>
  <si>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</si>
  <si>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</si>
  <si>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</si>
  <si>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</si>
  <si>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</si>
  <si>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</si>
  <si>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</si>
  <si>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</si>
  <si>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</si>
  <si>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</si>
  <si>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</si>
  <si>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</si>
  <si>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</si>
  <si>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</si>
  <si>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</si>
  <si>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</si>
  <si>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</si>
  <si>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</si>
  <si>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</si>
  <si>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</si>
  <si>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</si>
  <si>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</si>
  <si>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</si>
  <si>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</si>
  <si>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</si>
  <si>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</si>
  <si>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</si>
  <si>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</si>
  <si>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</si>
  <si>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</si>
  <si>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</si>
  <si>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</si>
  <si>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</si>
  <si>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</si>
  <si>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</si>
  <si>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</si>
  <si>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</si>
  <si>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</si>
  <si>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</si>
  <si>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</si>
  <si>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</si>
  <si>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</si>
  <si>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</si>
  <si>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</si>
  <si>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</si>
  <si>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</si>
  <si>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</si>
  <si>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</si>
  <si>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</si>
  <si>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</si>
  <si>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</si>
  <si>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</si>
  <si>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</si>
  <si>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</si>
  <si>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</si>
  <si>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</si>
  <si>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</si>
  <si>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</si>
  <si>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</si>
  <si>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</si>
  <si>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</si>
  <si>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</si>
  <si>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</si>
  <si>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</si>
  <si>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</si>
  <si>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</si>
  <si>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</si>
  <si>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</si>
  <si>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</si>
  <si>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</si>
  <si>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</si>
  <si>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</si>
  <si>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</si>
  <si>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</si>
  <si>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</si>
  <si>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</si>
  <si>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</si>
  <si>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</si>
  <si>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</si>
  <si>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</si>
  <si>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</si>
  <si>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</si>
  <si>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</si>
  <si>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</si>
  <si>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</si>
  <si>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</si>
  <si>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</si>
  <si>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</si>
  <si>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</si>
  <si>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</si>
  <si>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</si>
  <si>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</si>
  <si>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</si>
  <si>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</si>
  <si>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</si>
  <si>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</si>
  <si>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</si>
  <si>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</si>
  <si>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</si>
  <si>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</si>
  <si>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</si>
  <si>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</si>
  <si>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</si>
  <si>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</si>
  <si>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</si>
  <si>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</si>
  <si>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</si>
  <si>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</si>
  <si>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</si>
  <si>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</si>
  <si>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</si>
  <si>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</si>
  <si>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</si>
  <si>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</si>
  <si>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</si>
  <si>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</si>
  <si>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</si>
  <si>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</si>
  <si>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</si>
  <si>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</si>
  <si>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</si>
  <si>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</si>
  <si>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</si>
  <si>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</si>
  <si>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</si>
  <si>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</si>
  <si>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</si>
  <si>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</si>
  <si>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</si>
  <si>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</si>
  <si>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</si>
  <si>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</si>
  <si>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</si>
  <si>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</si>
  <si>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</si>
  <si>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</si>
  <si>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</si>
  <si>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</si>
  <si>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</si>
  <si>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</si>
  <si>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</si>
  <si>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</si>
  <si>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</si>
  <si>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</si>
  <si>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</si>
  <si>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</si>
  <si>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</si>
  <si>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</si>
  <si>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</si>
  <si>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</si>
  <si>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</si>
  <si>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</si>
  <si>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</si>
  <si>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</si>
  <si>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</si>
  <si>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</si>
  <si>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</si>
  <si>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</si>
  <si>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</si>
  <si>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</si>
  <si>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</si>
  <si>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</si>
  <si>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</si>
  <si>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</si>
  <si>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</si>
  <si>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</si>
  <si>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</si>
  <si>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</si>
  <si>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</si>
  <si>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</si>
  <si>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</si>
  <si>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</si>
  <si>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</si>
  <si>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</si>
  <si>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</si>
  <si>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</si>
  <si>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</si>
  <si>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</si>
  <si>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</si>
  <si>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</si>
  <si>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</si>
  <si>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</si>
  <si>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</si>
  <si>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</si>
  <si>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</si>
  <si>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</si>
  <si>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</si>
  <si>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</si>
  <si>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</si>
  <si>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</si>
  <si>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</si>
  <si>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</si>
  <si>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</si>
  <si>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</si>
  <si>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</si>
  <si>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</si>
  <si>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</si>
  <si>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</si>
  <si>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</si>
  <si>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</si>
  <si>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</si>
  <si>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</si>
  <si>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</si>
  <si>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</si>
  <si>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</si>
  <si>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</si>
  <si>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</si>
  <si>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</si>
  <si>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</si>
  <si>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</si>
  <si>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</si>
  <si>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</si>
  <si>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</si>
  <si>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</si>
  <si>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</si>
  <si>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</si>
  <si>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</si>
  <si>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</si>
  <si>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</si>
  <si>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</si>
  <si>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</si>
  <si>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</si>
  <si>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</si>
  <si>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</si>
  <si>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</si>
  <si>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</si>
  <si>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</si>
  <si>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</si>
  <si>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</si>
  <si>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</si>
  <si>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</si>
  <si>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</si>
  <si>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</si>
  <si>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</si>
  <si>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</si>
  <si>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</si>
  <si>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</si>
  <si>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</si>
  <si>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</si>
  <si>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</si>
  <si>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</si>
  <si>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</si>
  <si>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</si>
  <si>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</si>
  <si>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</si>
  <si>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</si>
  <si>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</si>
  <si>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</si>
  <si>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</si>
  <si>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</si>
  <si>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</si>
  <si>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</si>
  <si>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</si>
  <si>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</si>
  <si>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</si>
  <si>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</si>
  <si>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</si>
  <si>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</si>
  <si>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</si>
  <si>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</si>
  <si>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</si>
  <si>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</si>
  <si>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</si>
  <si>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</si>
  <si>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</si>
  <si>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</si>
  <si>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</si>
  <si>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</si>
  <si>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</si>
  <si>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</si>
  <si>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</si>
  <si>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</si>
  <si>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</si>
  <si>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</si>
  <si>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</si>
  <si>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</si>
  <si>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</si>
  <si>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</si>
  <si>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</si>
  <si>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</si>
  <si>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</si>
  <si>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</si>
  <si>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</si>
  <si>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</si>
  <si>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</si>
  <si>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</si>
  <si>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</si>
  <si>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</si>
  <si>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</si>
  <si>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</si>
  <si>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</si>
  <si>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</si>
  <si>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</si>
  <si>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</si>
  <si>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</si>
  <si>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</si>
  <si>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</si>
  <si>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</si>
  <si>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</si>
  <si>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</si>
  <si>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</si>
  <si>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</si>
  <si>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</si>
  <si>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</si>
  <si>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</si>
  <si>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</si>
  <si>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</si>
  <si>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</si>
  <si>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</si>
  <si>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</si>
  <si>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</si>
  <si>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</si>
  <si>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</si>
  <si>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</si>
  <si>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</si>
  <si>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</si>
  <si>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</si>
  <si>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</si>
  <si>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</si>
  <si>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</si>
  <si>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</si>
  <si>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</si>
  <si>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</si>
  <si>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</si>
  <si>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</si>
  <si>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</si>
  <si>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</si>
  <si>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</si>
  <si>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</si>
  <si>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</si>
  <si>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</si>
  <si>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</si>
  <si>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</si>
  <si>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</si>
  <si>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</si>
  <si>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</si>
  <si>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</si>
  <si>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</si>
  <si>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</si>
  <si>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</si>
  <si>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</si>
  <si>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</si>
  <si>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</si>
  <si>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</si>
  <si>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</si>
  <si>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</si>
  <si>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</si>
  <si>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</si>
  <si>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</si>
  <si>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</si>
  <si>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</si>
  <si>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</si>
  <si>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</si>
  <si>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</si>
  <si>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</si>
  <si>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</si>
  <si>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</si>
  <si>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</si>
  <si>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</si>
  <si>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</si>
  <si>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</si>
  <si>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</si>
  <si>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</si>
  <si>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</si>
  <si>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</si>
  <si>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</si>
  <si>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</si>
  <si>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</si>
  <si>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</si>
  <si>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</si>
  <si>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</si>
  <si>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</si>
  <si>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</si>
  <si>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</si>
  <si>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</si>
  <si>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</si>
  <si>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</si>
  <si>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</si>
  <si>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</si>
  <si>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</si>
  <si>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</si>
  <si>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</si>
  <si>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</si>
  <si>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</si>
  <si>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</si>
  <si>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</si>
  <si>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</si>
  <si>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</si>
  <si>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</si>
  <si>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</si>
  <si>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</si>
  <si>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</si>
  <si>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</si>
  <si>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</si>
  <si>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</si>
  <si>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</si>
  <si>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</si>
  <si>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</si>
  <si>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</si>
  <si>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</si>
  <si>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</si>
  <si>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</si>
  <si>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</si>
  <si>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</si>
  <si>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</si>
  <si>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</si>
  <si>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</si>
  <si>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</si>
  <si>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</si>
  <si>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</si>
  <si>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</si>
  <si>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</si>
  <si>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</si>
  <si>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</si>
  <si>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</si>
  <si>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</si>
  <si>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</si>
  <si>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</si>
  <si>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</si>
  <si>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</si>
  <si>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</si>
  <si>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</si>
  <si>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</si>
  <si>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</si>
  <si>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</si>
  <si>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</si>
  <si>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</si>
  <si>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</si>
  <si>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</si>
  <si>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</si>
  <si>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</si>
  <si>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</si>
  <si>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</si>
  <si>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</si>
  <si>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</si>
  <si>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</si>
  <si>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</si>
  <si>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</si>
  <si>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</si>
  <si>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</si>
  <si>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</si>
  <si>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</si>
  <si>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</si>
  <si>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</si>
  <si>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</si>
  <si>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</si>
  <si>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</si>
  <si>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</si>
  <si>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</si>
  <si>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</si>
  <si>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</si>
  <si>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</si>
  <si>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</si>
  <si>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</si>
  <si>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</si>
  <si>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</si>
  <si>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</si>
  <si>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</si>
  <si>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</si>
  <si>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</si>
  <si>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</si>
  <si>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</si>
  <si>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</si>
  <si>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</si>
  <si>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</si>
  <si>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</si>
  <si>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</si>
  <si>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</si>
  <si>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</si>
  <si>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</si>
  <si>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</si>
  <si>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</si>
  <si>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</si>
  <si>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</si>
  <si>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</si>
  <si>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</si>
  <si>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</si>
  <si>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</si>
  <si>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</si>
  <si>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</si>
  <si>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</si>
  <si>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</si>
  <si>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</si>
  <si>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</si>
  <si>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</si>
  <si>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</si>
  <si>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</si>
  <si>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</si>
  <si>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</si>
  <si>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</si>
  <si>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</si>
  <si>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</si>
  <si>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</si>
  <si>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</si>
  <si>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</si>
  <si>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</si>
  <si>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</si>
  <si>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</si>
  <si>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</si>
  <si>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</si>
  <si>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</si>
  <si>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</si>
  <si>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</si>
  <si>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</si>
  <si>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</si>
  <si>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</si>
  <si>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</si>
  <si>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</si>
  <si>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</si>
  <si>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</si>
  <si>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</si>
  <si>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</si>
  <si>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</si>
  <si>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</si>
  <si>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</si>
  <si>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</si>
  <si>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</si>
  <si>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</si>
  <si>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</si>
  <si>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</si>
  <si>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</si>
  <si>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</si>
  <si>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</si>
  <si>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</si>
  <si>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</si>
  <si>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</si>
  <si>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</si>
  <si>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</si>
  <si>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</si>
  <si>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</si>
  <si>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</si>
  <si>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</si>
  <si>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</si>
  <si>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</si>
  <si>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</si>
  <si>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</si>
  <si>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</si>
  <si>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</si>
  <si>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</si>
  <si>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</si>
  <si>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</si>
  <si>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</si>
  <si>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</si>
  <si>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</si>
  <si>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</si>
  <si>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</si>
  <si>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</si>
  <si>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</si>
  <si>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</si>
  <si>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</si>
  <si>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</si>
  <si>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</si>
  <si>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</si>
  <si>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</si>
  <si>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</si>
  <si>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</si>
  <si>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</si>
  <si>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</si>
  <si>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</si>
  <si>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</si>
  <si>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</si>
  <si>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</si>
  <si>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</si>
  <si>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</si>
  <si>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</si>
  <si>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</si>
  <si>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</si>
  <si>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</si>
  <si>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</si>
  <si>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</si>
  <si>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</si>
  <si>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</si>
  <si>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</si>
  <si>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</si>
  <si>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</si>
  <si>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</si>
  <si>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</si>
  <si>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</si>
  <si>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</si>
  <si>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</si>
  <si>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</si>
  <si>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</si>
  <si>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</si>
  <si>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</si>
  <si>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</si>
  <si>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</si>
  <si>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</si>
  <si>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</si>
  <si>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</si>
  <si>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</si>
  <si>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</si>
  <si>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</si>
  <si>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</si>
  <si>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</si>
  <si>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</si>
  <si>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</si>
  <si>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</si>
  <si>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</si>
  <si>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</si>
  <si>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</si>
  <si>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</si>
  <si>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</si>
  <si>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</si>
  <si>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</si>
  <si>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</si>
  <si>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</si>
  <si>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</si>
  <si>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</si>
  <si>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</si>
  <si>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</si>
  <si>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</si>
  <si>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</si>
  <si>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</si>
  <si>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</si>
  <si>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</si>
  <si>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</si>
  <si>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</si>
  <si>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</si>
  <si>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</si>
  <si>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</si>
  <si>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</si>
  <si>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</si>
  <si>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</si>
  <si>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</si>
  <si>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</si>
  <si>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</si>
  <si>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</si>
  <si>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</si>
  <si>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</si>
  <si>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</si>
  <si>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</si>
  <si>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</si>
  <si>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</si>
  <si>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</si>
  <si>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</si>
  <si>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</si>
  <si>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</si>
  <si>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</si>
  <si>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</si>
  <si>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</si>
  <si>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</si>
  <si>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</si>
  <si>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</si>
  <si>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</si>
  <si>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</si>
  <si>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</si>
  <si>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</si>
  <si>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</si>
  <si>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</si>
  <si>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</si>
  <si>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</si>
  <si>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</si>
  <si>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</si>
  <si>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</si>
  <si>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</si>
  <si>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</si>
  <si>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</si>
  <si>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</si>
  <si>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</si>
  <si>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</si>
  <si>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</si>
  <si>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</si>
  <si>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</si>
  <si>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</si>
  <si>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</si>
  <si>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</si>
  <si>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</si>
  <si>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</si>
  <si>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</si>
  <si>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</si>
  <si>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</si>
  <si>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</si>
  <si>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</si>
  <si>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</si>
  <si>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</si>
  <si>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</si>
  <si>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</si>
  <si>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</si>
  <si>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</si>
  <si>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</si>
  <si>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</si>
  <si>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</si>
  <si>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</si>
  <si>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</si>
  <si>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</si>
  <si>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</si>
  <si>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</si>
  <si>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</si>
  <si>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</si>
  <si>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</si>
  <si>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</si>
  <si>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</si>
  <si>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</si>
  <si>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</si>
  <si>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</si>
  <si>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</si>
  <si>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</si>
  <si>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</si>
  <si>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</si>
  <si>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</si>
  <si>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</si>
  <si>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</si>
  <si>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</si>
  <si>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</si>
  <si>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</si>
  <si>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</si>
  <si>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</si>
  <si>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</si>
  <si>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</si>
  <si>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</si>
  <si>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</si>
  <si>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</si>
  <si>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</si>
  <si>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</si>
  <si>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</si>
  <si>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</si>
  <si>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</si>
  <si>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</si>
  <si>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</si>
  <si>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</si>
  <si>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</si>
  <si>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</si>
  <si>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</si>
  <si>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</si>
  <si>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</si>
  <si>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</si>
  <si>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</si>
  <si>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</si>
  <si>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</si>
  <si>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</si>
  <si>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</si>
  <si>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</si>
  <si>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</si>
  <si>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</si>
  <si>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</si>
  <si>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</si>
  <si>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</si>
  <si>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</si>
  <si>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</si>
  <si>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</si>
  <si>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</si>
  <si>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</si>
  <si>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</si>
  <si>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</si>
  <si>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</si>
  <si>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</si>
  <si>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</si>
  <si>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</si>
  <si>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</si>
  <si>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</si>
  <si>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</si>
  <si>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</si>
  <si>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</si>
  <si>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</si>
  <si>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</si>
  <si>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</si>
  <si>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</si>
  <si>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</si>
  <si>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</si>
  <si>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</si>
  <si>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</si>
  <si>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</si>
  <si>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</si>
  <si>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</si>
  <si>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</si>
  <si>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</si>
  <si>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</si>
  <si>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</si>
  <si>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</si>
  <si>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</si>
  <si>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</si>
  <si>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</si>
  <si>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</si>
  <si>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</si>
  <si>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</si>
  <si>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</si>
  <si>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</si>
  <si>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</si>
  <si>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</si>
  <si>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</si>
  <si>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</si>
  <si>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</si>
  <si>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</si>
  <si>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</si>
  <si>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</si>
  <si>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</si>
  <si>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</si>
  <si>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</si>
  <si>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</si>
  <si>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</si>
  <si>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</si>
  <si>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</si>
  <si>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</si>
  <si>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</si>
  <si>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</si>
  <si>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</si>
  <si>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</si>
  <si>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</si>
  <si>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</si>
  <si>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</si>
  <si>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</si>
  <si>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</si>
  <si>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</si>
  <si>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</si>
  <si>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</si>
  <si>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</si>
  <si>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</si>
  <si>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</si>
  <si>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</si>
  <si>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</si>
  <si>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</si>
  <si>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</si>
  <si>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</si>
  <si>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</si>
  <si>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</si>
  <si>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</si>
  <si>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</si>
  <si>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</si>
  <si>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</si>
  <si>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</si>
  <si>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</si>
  <si>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</si>
  <si>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</si>
  <si>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</si>
  <si>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</si>
  <si>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</si>
  <si>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</si>
  <si>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</si>
  <si>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</si>
  <si>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</si>
  <si>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</si>
  <si>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</si>
  <si>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</si>
  <si>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</si>
  <si>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</si>
  <si>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</si>
  <si>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</si>
  <si>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</si>
  <si>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</si>
  <si>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</si>
  <si>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</si>
  <si>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</si>
  <si>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</si>
  <si>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</si>
  <si>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</si>
  <si>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</si>
  <si>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</si>
  <si>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</si>
  <si>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</si>
  <si>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</si>
  <si>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</si>
  <si>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</si>
  <si>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</si>
  <si>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</si>
  <si>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</si>
  <si>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</si>
  <si>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</si>
  <si>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</si>
  <si>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</si>
  <si>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</si>
  <si>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</si>
  <si>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</si>
  <si>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</si>
  <si>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</si>
  <si>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</si>
  <si>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</si>
  <si>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</si>
  <si>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</si>
  <si>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</si>
  <si>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</si>
  <si>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</si>
  <si>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</si>
  <si>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</si>
  <si>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</si>
  <si>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</si>
  <si>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</si>
  <si>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</si>
  <si>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</si>
  <si>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</si>
  <si>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</si>
  <si>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</si>
  <si>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</si>
  <si>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</si>
  <si>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</si>
  <si>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</si>
  <si>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</si>
  <si>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</si>
  <si>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</si>
  <si>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</si>
  <si>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</si>
  <si>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</si>
  <si>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</si>
  <si>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</si>
  <si>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</si>
  <si>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</si>
  <si>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</si>
  <si>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</si>
  <si>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</si>
  <si>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</si>
  <si>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</si>
  <si>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</si>
  <si>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</si>
  <si>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</si>
  <si>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</si>
  <si>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</si>
  <si>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</si>
  <si>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</si>
  <si>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</si>
  <si>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</si>
  <si>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</si>
  <si>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</si>
  <si>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</si>
  <si>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</si>
  <si>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</si>
  <si>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</si>
  <si>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</si>
  <si>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</si>
  <si>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</si>
  <si>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</si>
  <si>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</si>
  <si>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</si>
  <si>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</si>
  <si>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</si>
  <si>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</si>
  <si>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</si>
  <si>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</si>
  <si>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</si>
  <si>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</si>
  <si>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</si>
  <si>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</si>
  <si>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</si>
  <si>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</si>
  <si>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</si>
  <si>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</si>
  <si>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</si>
  <si>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</si>
  <si>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</si>
  <si>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</si>
  <si>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</si>
  <si>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</si>
  <si>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</si>
  <si>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</si>
  <si>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</si>
  <si>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</si>
  <si>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</si>
  <si>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</si>
  <si>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</si>
  <si>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</si>
  <si>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</si>
  <si>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</si>
  <si>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</si>
  <si>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</si>
  <si>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</si>
  <si>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</si>
  <si>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</si>
  <si>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</si>
  <si>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</si>
  <si>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</si>
  <si>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</si>
  <si>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</si>
  <si>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</si>
  <si>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</si>
  <si>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</si>
  <si>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</si>
  <si>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</si>
  <si>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</si>
  <si>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</si>
  <si>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</si>
  <si>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</si>
  <si>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</si>
  <si>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</si>
  <si>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</si>
  <si>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</si>
  <si>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</si>
  <si>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</si>
  <si>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</si>
  <si>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</si>
  <si>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</si>
  <si>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</si>
  <si>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</si>
  <si>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</si>
  <si>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</si>
  <si>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</si>
  <si>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</si>
  <si>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</si>
  <si>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</si>
  <si>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</si>
  <si>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</si>
  <si>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</si>
  <si>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</si>
  <si>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</si>
  <si>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</si>
  <si>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</si>
  <si>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</si>
  <si>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</si>
  <si>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</si>
  <si>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</si>
  <si>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</si>
  <si>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</si>
  <si>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</si>
  <si>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</si>
  <si>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</si>
  <si>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</si>
  <si>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</si>
  <si>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</si>
  <si>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</si>
  <si>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</si>
  <si>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</si>
  <si>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</si>
  <si>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</si>
  <si>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</si>
  <si>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</si>
  <si>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</si>
  <si>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</si>
  <si>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</si>
  <si>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</si>
  <si>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</si>
  <si>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</si>
  <si>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</si>
  <si>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</si>
  <si>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</si>
  <si>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</si>
  <si>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</si>
  <si>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</si>
  <si>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</si>
  <si>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</si>
  <si>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</si>
  <si>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</si>
  <si>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</si>
  <si>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</si>
  <si>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</si>
  <si>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</si>
  <si>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</si>
  <si>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</si>
  <si>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</si>
  <si>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</si>
  <si>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</si>
  <si>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</si>
  <si>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</si>
  <si>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</si>
  <si>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</si>
  <si>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</si>
  <si>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</si>
  <si>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</si>
  <si>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</si>
  <si>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</si>
  <si>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</si>
  <si>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</si>
  <si>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</si>
  <si>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</si>
  <si>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</si>
  <si>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</si>
  <si>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</si>
  <si>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</si>
  <si>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</si>
  <si>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</si>
  <si>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</si>
  <si>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</si>
  <si>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</si>
  <si>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</si>
  <si>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</si>
  <si>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</si>
  <si>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</si>
  <si>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</si>
  <si>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</si>
  <si>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</si>
  <si>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</si>
  <si>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</si>
  <si>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</si>
  <si>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</si>
  <si>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</si>
  <si>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</si>
  <si>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</si>
  <si>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</si>
  <si>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</si>
  <si>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</si>
  <si>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</si>
  <si>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</si>
  <si>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</si>
  <si>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</si>
  <si>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</si>
  <si>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</si>
  <si>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</si>
  <si>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</si>
  <si>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</si>
  <si>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</si>
  <si>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</si>
  <si>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</si>
  <si>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</si>
  <si>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</si>
  <si>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</si>
  <si>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</si>
  <si>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</si>
  <si>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</si>
  <si>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</si>
  <si>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</si>
  <si>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</si>
  <si>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</si>
  <si>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</si>
  <si>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</si>
  <si>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</si>
  <si>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</si>
  <si>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</si>
  <si>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</si>
  <si>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</si>
  <si>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</si>
  <si>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</si>
  <si>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</si>
  <si>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</si>
  <si>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</si>
  <si>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</si>
  <si>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</si>
  <si>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</si>
  <si>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</si>
  <si>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</si>
  <si>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</si>
  <si>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</si>
  <si>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</si>
  <si>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</si>
  <si>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</si>
  <si>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</si>
  <si>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</si>
  <si>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</si>
  <si>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</si>
  <si>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</si>
  <si>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</si>
  <si>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</si>
  <si>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</si>
  <si>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</si>
  <si>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</si>
  <si>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</si>
  <si>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</si>
  <si>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</si>
  <si>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</si>
  <si>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</si>
  <si>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</si>
  <si>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</si>
  <si>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</si>
  <si>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</si>
  <si>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</si>
  <si>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</si>
  <si>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</si>
  <si>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</si>
  <si>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</si>
  <si>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</si>
  <si>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</si>
  <si>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</si>
  <si>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</si>
  <si>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</si>
  <si>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</si>
  <si>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</si>
  <si>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</si>
  <si>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</si>
  <si>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</si>
  <si>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</si>
  <si>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</si>
  <si>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</si>
  <si>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</si>
  <si>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</si>
  <si>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</si>
  <si>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</si>
  <si>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</si>
  <si>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</si>
  <si>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</si>
  <si>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</si>
  <si>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</si>
  <si>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</si>
  <si>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</si>
  <si>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</si>
  <si>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</si>
  <si>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</si>
  <si>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</si>
  <si>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</si>
  <si>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</si>
  <si>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</si>
  <si>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</si>
  <si>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</si>
  <si>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</si>
  <si>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</si>
  <si>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</si>
  <si>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</si>
  <si>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</si>
  <si>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</si>
  <si>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</si>
  <si>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</si>
  <si>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</si>
  <si>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</si>
  <si>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</si>
  <si>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</si>
  <si>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</si>
  <si>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</si>
  <si>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</si>
  <si>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</si>
  <si>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</si>
  <si>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</si>
  <si>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</si>
  <si>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</si>
  <si>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</si>
  <si>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</si>
  <si>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</si>
  <si>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</si>
  <si>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</si>
  <si>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</si>
  <si>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</si>
  <si>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</si>
  <si>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</si>
  <si>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</si>
  <si>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</si>
  <si>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</si>
  <si>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</si>
  <si>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</si>
  <si>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</si>
  <si>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</si>
  <si>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</si>
  <si>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</si>
  <si>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</si>
  <si>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</si>
  <si>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</si>
  <si>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</si>
  <si>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</si>
  <si>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</si>
  <si>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</si>
  <si>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</si>
  <si>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</si>
  <si>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</si>
  <si>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</si>
  <si>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</si>
  <si>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</si>
  <si>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</si>
  <si>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</si>
  <si>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</si>
  <si>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</si>
  <si>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</si>
  <si>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</si>
  <si>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</si>
  <si>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</si>
  <si>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</si>
  <si>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</si>
  <si>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</si>
  <si>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</si>
  <si>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</si>
  <si>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</si>
  <si>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</si>
  <si>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</si>
  <si>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</si>
  <si>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</si>
  <si>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</si>
  <si>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</si>
  <si>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</si>
  <si>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</si>
  <si>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</si>
  <si>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</si>
  <si>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</si>
  <si>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</si>
  <si>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</si>
  <si>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</si>
  <si>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</si>
  <si>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</si>
  <si>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</si>
  <si>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</si>
  <si>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</si>
  <si>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</si>
  <si>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</si>
  <si>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</si>
  <si>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</si>
  <si>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</si>
  <si>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</si>
  <si>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</si>
  <si>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</si>
  <si>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</si>
  <si>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</si>
  <si>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</si>
  <si>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</si>
  <si>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</si>
  <si>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</si>
  <si>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</si>
  <si>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</si>
  <si>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</si>
  <si>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</si>
  <si>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</si>
  <si>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</si>
  <si>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</si>
  <si>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</si>
  <si>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</si>
  <si>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</si>
  <si>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</si>
  <si>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</si>
  <si>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</si>
  <si>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</si>
  <si>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</si>
  <si>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</si>
  <si>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</si>
  <si>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</si>
  <si>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</si>
  <si>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</si>
  <si>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</si>
  <si>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</si>
  <si>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</si>
  <si>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</si>
  <si>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</si>
  <si>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</si>
  <si>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</si>
  <si>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</si>
  <si>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</si>
  <si>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</si>
  <si>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</si>
  <si>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</si>
  <si>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</si>
  <si>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</si>
  <si>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</si>
  <si>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</si>
  <si>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</si>
  <si>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</si>
  <si>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</si>
  <si>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</si>
  <si>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</si>
  <si>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</si>
  <si>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</si>
  <si>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</si>
  <si>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</si>
  <si>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</si>
  <si>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</si>
  <si>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</si>
  <si>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</si>
  <si>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</si>
  <si>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</si>
  <si>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</si>
  <si>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</si>
  <si>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</si>
  <si>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</si>
  <si>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</si>
  <si>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</si>
  <si>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</si>
  <si>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</si>
  <si>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</si>
  <si>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</si>
  <si>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</si>
  <si>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</si>
  <si>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</si>
  <si>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</si>
  <si>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</si>
  <si>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</si>
  <si>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</si>
  <si>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</si>
  <si>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</si>
  <si>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</si>
  <si>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</si>
  <si>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</si>
  <si>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</si>
  <si>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</si>
  <si>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</si>
  <si>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</si>
  <si>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</si>
  <si>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</si>
  <si>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</si>
  <si>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</si>
  <si>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</si>
  <si>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</si>
  <si>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</si>
  <si>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</si>
  <si>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</si>
  <si>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</si>
  <si>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</si>
  <si>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</si>
  <si>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</si>
  <si>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</si>
  <si>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</si>
  <si>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</si>
  <si>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</si>
  <si>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</si>
  <si>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</si>
  <si>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</si>
  <si>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</si>
  <si>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</si>
  <si>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</si>
  <si>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</si>
  <si>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</si>
  <si>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</si>
  <si>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</si>
  <si>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</si>
  <si>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</si>
  <si>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</si>
  <si>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</si>
  <si>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</si>
  <si>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</si>
  <si>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</si>
  <si>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</si>
  <si>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</si>
  <si>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</si>
  <si>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</si>
  <si>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</si>
  <si>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</si>
  <si>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</si>
  <si>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</si>
  <si>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</si>
  <si>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</si>
  <si>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</si>
  <si>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</si>
  <si>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</si>
  <si>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</si>
  <si>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</si>
  <si>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</si>
  <si>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</si>
  <si>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</si>
  <si>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</si>
  <si>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</si>
  <si>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</si>
  <si>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</si>
  <si>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</si>
  <si>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</si>
  <si>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</si>
  <si>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</si>
  <si>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</si>
  <si>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</si>
  <si>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</si>
  <si>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</si>
  <si>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</si>
  <si>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</si>
  <si>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</si>
  <si>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</si>
  <si>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</si>
  <si>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</si>
  <si>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</si>
  <si>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</si>
  <si>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</si>
  <si>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</si>
  <si>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</si>
  <si>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</si>
  <si>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</si>
  <si>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</si>
  <si>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</si>
  <si>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</si>
  <si>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</si>
  <si>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</si>
  <si>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</si>
  <si>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</si>
  <si>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</si>
  <si>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</si>
  <si>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</si>
  <si>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</si>
  <si>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</si>
  <si>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</si>
  <si>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</si>
  <si>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</si>
  <si>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</si>
  <si>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</si>
  <si>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</si>
  <si>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</si>
  <si>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</si>
  <si>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</si>
  <si>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</si>
  <si>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</si>
  <si>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</si>
  <si>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</si>
  <si>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</si>
  <si>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</si>
  <si>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</si>
  <si>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</si>
  <si>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</si>
  <si>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</si>
  <si>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</si>
  <si>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</si>
  <si>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</si>
  <si>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</si>
  <si>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</si>
  <si>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</si>
  <si>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</si>
  <si>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</si>
  <si>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</si>
  <si>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</si>
  <si>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</si>
  <si>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</si>
  <si>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</si>
  <si>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</si>
  <si>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</si>
  <si>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</si>
  <si>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</si>
  <si>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</si>
  <si>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</si>
  <si>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</si>
  <si>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</si>
  <si>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</si>
  <si>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</si>
  <si>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</si>
  <si>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</si>
  <si>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</si>
  <si>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</si>
  <si>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</si>
  <si>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</si>
  <si>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</si>
  <si>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</si>
  <si>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</si>
  <si>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</si>
  <si>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</si>
  <si>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</si>
  <si>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</si>
  <si>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</si>
  <si>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</si>
  <si>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</si>
  <si>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</si>
  <si>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</si>
  <si>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</si>
  <si>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</si>
  <si>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</si>
  <si>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</si>
  <si>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</si>
  <si>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</si>
  <si>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</si>
  <si>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</si>
  <si>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</si>
  <si>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</si>
  <si>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</si>
  <si>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</si>
  <si>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</si>
  <si>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</si>
  <si>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</si>
  <si>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</si>
  <si>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</si>
  <si>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</si>
  <si>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</si>
  <si>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</si>
  <si>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</si>
  <si>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</si>
  <si>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</si>
  <si>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</si>
  <si>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</si>
  <si>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</si>
  <si>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</si>
  <si>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</si>
  <si>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</si>
  <si>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</si>
  <si>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</si>
  <si>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</si>
  <si>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</si>
  <si>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</si>
  <si>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</si>
  <si>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</si>
  <si>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</si>
  <si>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</si>
  <si>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</si>
  <si>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</si>
  <si>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</si>
  <si>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</si>
  <si>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</si>
  <si>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</si>
  <si>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</si>
  <si>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</si>
  <si>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</si>
  <si>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</si>
  <si>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</si>
  <si>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</si>
  <si>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</si>
  <si>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</si>
  <si>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</si>
  <si>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</si>
  <si>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</si>
  <si>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</si>
  <si>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</si>
  <si>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</si>
  <si>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</si>
  <si>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</si>
  <si>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</si>
  <si>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</si>
  <si>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</si>
  <si>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</si>
  <si>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</si>
  <si>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</si>
  <si>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</si>
  <si>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</si>
  <si>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</si>
  <si>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</si>
  <si>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</si>
  <si>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</si>
  <si>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</si>
  <si>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</si>
  <si>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</si>
  <si>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</si>
  <si>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</si>
  <si>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</si>
  <si>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</si>
  <si>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</si>
  <si>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</si>
  <si>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</si>
  <si>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</si>
  <si>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</si>
  <si>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</si>
  <si>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</si>
  <si>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</si>
  <si>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</si>
  <si>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</si>
  <si>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</si>
  <si>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</si>
  <si>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</si>
  <si>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</si>
  <si>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</si>
  <si>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</si>
  <si>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</si>
  <si>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</si>
  <si>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</si>
  <si>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</si>
  <si>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</si>
  <si>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</si>
  <si>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</si>
  <si>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</si>
  <si>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</si>
  <si>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</si>
  <si>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</si>
  <si>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</si>
  <si>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</si>
  <si>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</si>
  <si>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</si>
  <si>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</si>
  <si>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</si>
  <si>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</si>
  <si>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</si>
  <si>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</si>
  <si>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</si>
  <si>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</si>
  <si>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</si>
  <si>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</si>
  <si>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</si>
  <si>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</si>
  <si>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</si>
  <si>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</si>
  <si>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</si>
  <si>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</si>
  <si>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</si>
  <si>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</si>
  <si>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</si>
  <si>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</si>
  <si>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</si>
  <si>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</si>
  <si>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</si>
  <si>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</si>
  <si>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</si>
  <si>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</si>
  <si>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</si>
  <si>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</si>
  <si>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</si>
  <si>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</si>
  <si>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</si>
  <si>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</si>
  <si>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</si>
  <si>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</si>
  <si>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</si>
  <si>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</si>
  <si>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</si>
  <si>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</si>
  <si>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</si>
  <si>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</si>
  <si>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</si>
  <si>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</si>
  <si>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</si>
  <si>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</si>
  <si>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</si>
  <si>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</si>
  <si>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</si>
  <si>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</si>
  <si>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</si>
  <si>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</si>
  <si>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</si>
  <si>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</si>
  <si>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</si>
  <si>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</si>
  <si>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</si>
  <si>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</si>
  <si>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</si>
  <si>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</si>
  <si>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</si>
  <si>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</si>
  <si>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</si>
  <si>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</si>
  <si>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</si>
  <si>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</si>
  <si>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</si>
  <si>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</si>
  <si>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</si>
  <si>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</si>
  <si>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</si>
  <si>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</si>
  <si>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</si>
  <si>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</si>
  <si>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</si>
  <si>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</si>
  <si>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</si>
  <si>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</si>
  <si>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</si>
  <si>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</si>
  <si>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</si>
  <si>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</si>
  <si>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</si>
  <si>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</si>
  <si>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</si>
  <si>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</si>
  <si>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</si>
  <si>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</si>
  <si>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</si>
  <si>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</si>
  <si>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</si>
  <si>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</si>
  <si>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</si>
  <si>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</si>
  <si>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</si>
  <si>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</si>
  <si>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</si>
  <si>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</si>
  <si>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</si>
  <si>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</si>
  <si>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</si>
  <si>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</si>
  <si>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</si>
  <si>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</si>
  <si>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</si>
  <si>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</si>
  <si>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</si>
  <si>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</si>
  <si>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</si>
  <si>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</si>
  <si>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</si>
  <si>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</si>
  <si>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</si>
  <si>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</si>
  <si>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</si>
  <si>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</si>
  <si>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</si>
  <si>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</si>
  <si>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</si>
  <si>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</si>
  <si>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</si>
  <si>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</si>
  <si>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</si>
  <si>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</si>
  <si>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</si>
  <si>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</si>
  <si>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</si>
  <si>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</si>
  <si>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</si>
  <si>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</si>
  <si>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</si>
  <si>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</si>
  <si>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</si>
  <si>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</si>
  <si>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</si>
  <si>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</si>
  <si>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</si>
  <si>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</si>
  <si>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</si>
  <si>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</si>
  <si>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</si>
  <si>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</si>
  <si>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</si>
  <si>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</si>
  <si>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</si>
  <si>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</si>
  <si>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</si>
  <si>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</si>
  <si>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</si>
  <si>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</si>
  <si>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</si>
  <si>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</si>
  <si>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</si>
  <si>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</si>
  <si>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</si>
  <si>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</si>
  <si>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</si>
  <si>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</si>
  <si>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</si>
  <si>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</si>
  <si>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</si>
  <si>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</si>
  <si>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</si>
  <si>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</si>
  <si>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</si>
  <si>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</si>
  <si>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</si>
  <si>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</si>
  <si>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</si>
  <si>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</si>
  <si>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</si>
  <si>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</si>
  <si>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</si>
  <si>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</si>
  <si>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</si>
  <si>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</si>
  <si>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</si>
  <si>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</si>
  <si>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</si>
  <si>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</si>
  <si>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</si>
  <si>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</si>
  <si>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</si>
  <si>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</si>
  <si>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</si>
  <si>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</si>
  <si>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</si>
  <si>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</si>
  <si>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</si>
  <si>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</si>
  <si>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</si>
  <si>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</si>
  <si>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</si>
  <si>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</si>
  <si>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</si>
  <si>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</si>
  <si>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</si>
  <si>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</si>
  <si>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</si>
  <si>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</si>
  <si>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</si>
  <si>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</si>
  <si>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</si>
  <si>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</si>
  <si>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</si>
  <si>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</si>
  <si>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</si>
  <si>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</si>
  <si>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</si>
  <si>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</si>
  <si>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</si>
  <si>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</si>
  <si>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</si>
  <si>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</si>
  <si>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</si>
  <si>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</si>
  <si>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</si>
  <si>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</si>
  <si>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</si>
  <si>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</si>
  <si>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</si>
  <si>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</si>
  <si>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</si>
  <si>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</si>
  <si>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</si>
  <si>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</si>
  <si>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</si>
  <si>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</si>
  <si>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</si>
  <si>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</si>
  <si>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</si>
  <si>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</si>
  <si>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</si>
  <si>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</si>
  <si>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</si>
  <si>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</si>
  <si>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</si>
  <si>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</si>
  <si>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</si>
  <si>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</si>
  <si>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</si>
  <si>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</si>
  <si>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</si>
  <si>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</si>
  <si>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</si>
  <si>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</si>
  <si>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</si>
  <si>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</si>
  <si>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</si>
  <si>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</si>
  <si>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</si>
  <si>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</si>
  <si>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</si>
  <si>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</si>
  <si>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</si>
  <si>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</si>
  <si>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</si>
  <si>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</si>
  <si>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</si>
  <si>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</si>
  <si>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</si>
  <si>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</si>
  <si>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</si>
  <si>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</si>
  <si>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</si>
  <si>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</si>
  <si>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</si>
  <si>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</si>
  <si>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</si>
  <si>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</si>
  <si>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</si>
  <si>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</si>
  <si>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</si>
  <si>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</si>
  <si>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</si>
  <si>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</si>
  <si>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</si>
  <si>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</si>
  <si>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</si>
  <si>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</si>
  <si>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</si>
  <si>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</si>
  <si>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</si>
  <si>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</si>
  <si>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</si>
  <si>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</si>
  <si>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</si>
  <si>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</si>
  <si>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</si>
  <si>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</si>
  <si>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</si>
  <si>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</si>
  <si>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</si>
  <si>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</si>
  <si>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</si>
  <si>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</si>
  <si>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</si>
  <si>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</si>
  <si>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</si>
  <si>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</si>
  <si>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</si>
  <si>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</si>
  <si>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</si>
  <si>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</si>
  <si>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</si>
  <si>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</si>
  <si>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</si>
  <si>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</si>
  <si>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</si>
  <si>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</si>
  <si>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</si>
  <si>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</si>
  <si>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</si>
  <si>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</si>
  <si>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</si>
  <si>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</si>
  <si>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</si>
  <si>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</si>
  <si>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</si>
  <si>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</si>
  <si>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</si>
  <si>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</si>
  <si>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</si>
  <si>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</si>
  <si>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</si>
  <si>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</si>
  <si>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</si>
  <si>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</si>
  <si>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</si>
  <si>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</si>
  <si>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</si>
  <si>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</si>
  <si>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</si>
  <si>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</si>
  <si>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</si>
  <si>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</si>
  <si>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</si>
  <si>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</si>
  <si>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</si>
  <si>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</si>
  <si>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</si>
  <si>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</si>
  <si>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</si>
  <si>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</si>
  <si>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</si>
  <si>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</si>
  <si>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</si>
  <si>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</si>
  <si>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</si>
  <si>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</si>
  <si>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</si>
  <si>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</si>
  <si>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</si>
  <si>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</si>
  <si>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</si>
  <si>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</si>
  <si>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</si>
  <si>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</si>
  <si>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</si>
  <si>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</si>
  <si>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</si>
  <si>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</si>
  <si>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</si>
  <si>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</si>
  <si>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</si>
  <si>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</si>
  <si>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</si>
  <si>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</si>
  <si>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</si>
  <si>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</si>
  <si>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</si>
  <si>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</si>
  <si>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</si>
  <si>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</si>
  <si>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</si>
  <si>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</si>
  <si>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</si>
  <si>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</si>
  <si>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</si>
  <si>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</si>
  <si>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</si>
  <si>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</si>
  <si>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</si>
  <si>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</si>
  <si>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</si>
  <si>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</si>
  <si>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</si>
  <si>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</si>
  <si>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</si>
  <si>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</si>
  <si>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</si>
  <si>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</si>
  <si>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</si>
  <si>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</si>
  <si>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</si>
  <si>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</si>
  <si>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</si>
  <si>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</si>
  <si>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</si>
  <si>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</si>
  <si>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</si>
  <si>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</si>
  <si>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</si>
  <si>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</si>
  <si>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</si>
  <si>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</si>
  <si>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</si>
  <si>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</si>
  <si>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</si>
  <si>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</si>
  <si>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</si>
  <si>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</si>
  <si>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</si>
  <si>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</si>
  <si>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</si>
  <si>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</si>
  <si>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</si>
  <si>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</si>
  <si>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</si>
  <si>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</si>
  <si>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</si>
  <si>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</si>
  <si>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</si>
  <si>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</si>
  <si>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</si>
  <si>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</si>
  <si>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</si>
  <si>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</si>
  <si>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</si>
  <si>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</si>
  <si>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</si>
  <si>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</si>
  <si>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</si>
  <si>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</si>
  <si>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</si>
  <si>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</si>
  <si>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</si>
  <si>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</si>
  <si>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</si>
  <si>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</si>
  <si>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</si>
  <si>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</si>
  <si>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</si>
  <si>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</si>
  <si>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</si>
  <si>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</si>
  <si>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</si>
  <si>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</si>
  <si>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</si>
  <si>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</si>
  <si>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</si>
  <si>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</si>
  <si>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</si>
  <si>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</si>
  <si>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</si>
  <si>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</si>
  <si>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</si>
  <si>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</si>
  <si>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</si>
  <si>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</si>
  <si>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</si>
  <si>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</si>
  <si>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</si>
  <si>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</si>
  <si>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</si>
  <si>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</si>
  <si>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</si>
  <si>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</si>
  <si>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</si>
  <si>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</si>
  <si>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</si>
  <si>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</si>
  <si>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</si>
  <si>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</si>
  <si>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</si>
  <si>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</si>
  <si>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</si>
  <si>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</si>
  <si>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</si>
  <si>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</si>
  <si>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</si>
  <si>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</si>
  <si>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</si>
  <si>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</si>
  <si>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</si>
  <si>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</si>
  <si>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</si>
  <si>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</si>
  <si>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</si>
  <si>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</si>
  <si>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</si>
  <si>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</si>
  <si>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</si>
  <si>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</si>
  <si>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</si>
  <si>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</si>
  <si>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</si>
  <si>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</si>
  <si>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</si>
  <si>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</si>
  <si>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</si>
  <si>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</si>
  <si>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</si>
  <si>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</si>
  <si>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</si>
  <si>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</si>
  <si>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</si>
  <si>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</si>
  <si>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</si>
  <si>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</si>
  <si>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</si>
  <si>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</si>
  <si>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</si>
  <si>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</si>
  <si>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</si>
  <si>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</si>
  <si>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</si>
  <si>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</si>
  <si>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</si>
  <si>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</si>
  <si>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</si>
  <si>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</si>
  <si>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</si>
  <si>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</si>
  <si>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</si>
  <si>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</si>
  <si>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</si>
  <si>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</si>
  <si>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</si>
  <si>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</si>
  <si>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</si>
  <si>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</si>
  <si>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</si>
  <si>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</si>
  <si>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</si>
  <si>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</si>
  <si>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</si>
  <si>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</si>
  <si>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</si>
  <si>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</si>
  <si>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</si>
  <si>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</si>
  <si>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</si>
  <si>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</si>
  <si>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</si>
  <si>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</si>
  <si>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</si>
  <si>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</si>
  <si>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</si>
  <si>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</si>
  <si>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</si>
  <si>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</si>
  <si>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</si>
  <si>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</si>
  <si>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</si>
  <si>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</si>
  <si>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</si>
  <si>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</si>
  <si>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</si>
  <si>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</si>
  <si>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</si>
  <si>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</si>
  <si>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</si>
  <si>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</si>
  <si>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</si>
  <si>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</si>
  <si>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</si>
  <si>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</si>
  <si>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</si>
  <si>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</si>
  <si>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</si>
  <si>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</si>
  <si>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</si>
  <si>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</si>
  <si>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</si>
  <si>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</si>
  <si>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</si>
  <si>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</si>
  <si>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</si>
  <si>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</si>
  <si>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</si>
  <si>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</si>
  <si>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</si>
  <si>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</si>
  <si>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</si>
  <si>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</si>
  <si>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</si>
  <si>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</si>
  <si>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</si>
  <si>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</si>
  <si>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</si>
  <si>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</si>
  <si>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</si>
  <si>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</si>
  <si>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</si>
  <si>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</si>
  <si>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</si>
  <si>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</si>
  <si>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</si>
  <si>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</si>
  <si>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</si>
  <si>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</si>
  <si>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</si>
  <si>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</si>
  <si>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</si>
  <si>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</si>
  <si>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</si>
  <si>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</si>
  <si>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</si>
  <si>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</si>
  <si>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</si>
  <si>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</si>
  <si>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</si>
  <si>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</si>
  <si>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</si>
  <si>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</si>
  <si>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</si>
  <si>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</si>
  <si>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</si>
  <si>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</si>
  <si>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</si>
  <si>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</si>
  <si>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</si>
  <si>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</si>
  <si>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</si>
  <si>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</si>
  <si>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</si>
  <si>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</si>
  <si>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</si>
  <si>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</si>
  <si>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</si>
  <si>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</si>
  <si>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</si>
  <si>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</si>
  <si>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</si>
  <si>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</si>
  <si>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</si>
  <si>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</si>
  <si>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</si>
  <si>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</si>
  <si>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</si>
  <si>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</si>
  <si>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</si>
  <si>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</si>
  <si>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</si>
  <si>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</si>
  <si>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</si>
  <si>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</si>
  <si>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</si>
  <si>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</si>
  <si>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</si>
  <si>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</si>
  <si>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</si>
  <si>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</si>
  <si>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</si>
  <si>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</si>
  <si>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</si>
  <si>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</si>
  <si>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</si>
  <si>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</si>
  <si>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</si>
  <si>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</si>
  <si>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</si>
  <si>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</si>
  <si>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</si>
  <si>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</si>
  <si>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</si>
  <si>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</si>
  <si>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</si>
  <si>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</si>
  <si>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</si>
  <si>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</si>
  <si>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</si>
  <si>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</si>
  <si>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</si>
  <si>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</si>
  <si>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</si>
  <si>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</si>
  <si>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</si>
  <si>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</si>
  <si>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</si>
  <si>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</si>
  <si>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</si>
  <si>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</si>
  <si>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</si>
  <si>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</si>
  <si>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</si>
  <si>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</si>
  <si>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</si>
  <si>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</si>
  <si>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</si>
  <si>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</si>
  <si>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</si>
  <si>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</si>
  <si>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</si>
  <si>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</si>
  <si>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</si>
  <si>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</si>
  <si>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</si>
  <si>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</si>
  <si>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</si>
  <si>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</si>
  <si>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</si>
  <si>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</si>
  <si>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</si>
  <si>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</si>
  <si>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</si>
  <si>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</si>
  <si>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</si>
  <si>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</si>
  <si>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</si>
  <si>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</si>
  <si>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</si>
  <si>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</si>
  <si>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</si>
  <si>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</si>
  <si>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</si>
  <si>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</si>
  <si>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</si>
  <si>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</si>
  <si>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</si>
  <si>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</si>
  <si>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</si>
  <si>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</si>
  <si>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</si>
  <si>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</si>
  <si>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</si>
  <si>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</si>
  <si>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</si>
  <si>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</si>
  <si>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</si>
  <si>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</si>
  <si>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</si>
  <si>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</si>
  <si>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</si>
  <si>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</si>
  <si>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</si>
  <si>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</si>
  <si>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</si>
  <si>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</si>
  <si>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</si>
  <si>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</si>
  <si>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</si>
  <si>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</si>
  <si>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</si>
  <si>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</si>
  <si>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</si>
  <si>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</si>
  <si>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</si>
  <si>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</si>
  <si>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</si>
  <si>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</si>
  <si>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</si>
  <si>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</si>
  <si>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</si>
  <si>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</si>
  <si>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</si>
  <si>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</si>
  <si>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</si>
  <si>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</si>
  <si>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</si>
  <si>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</si>
  <si>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</si>
  <si>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</si>
  <si>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</si>
  <si>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</si>
  <si>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</si>
  <si>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</si>
  <si>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</si>
  <si>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</si>
  <si>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</si>
  <si>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</si>
  <si>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</si>
  <si>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</si>
  <si>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</si>
  <si>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</si>
  <si>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</si>
  <si>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</si>
  <si>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</si>
  <si>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</si>
  <si>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</si>
  <si>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</si>
  <si>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</si>
  <si>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</si>
  <si>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</si>
  <si>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</si>
  <si>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</si>
  <si>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</si>
  <si>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</si>
  <si>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</si>
  <si>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</si>
  <si>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</si>
  <si>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</si>
  <si>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</si>
  <si>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</si>
  <si>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</si>
  <si>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</si>
  <si>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</si>
  <si>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</si>
  <si>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</si>
  <si>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</si>
  <si>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</si>
  <si>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</si>
  <si>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</si>
  <si>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</si>
  <si>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</si>
  <si>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</si>
  <si>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</si>
  <si>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</si>
  <si>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</si>
  <si>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</si>
  <si>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</si>
  <si>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</si>
  <si>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</si>
  <si>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</si>
  <si>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</si>
  <si>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</si>
  <si>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</si>
  <si>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</si>
  <si>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</si>
  <si>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</si>
  <si>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</si>
  <si>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</si>
  <si>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</si>
  <si>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</si>
  <si>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</si>
  <si>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</si>
  <si>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</si>
  <si>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</si>
  <si>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</si>
  <si>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</si>
  <si>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</si>
  <si>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</si>
  <si>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</si>
  <si>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</si>
  <si>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</si>
  <si>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</si>
  <si>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</si>
  <si>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</si>
  <si>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</si>
  <si>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</si>
  <si>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</si>
  <si>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</si>
  <si>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</si>
  <si>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</si>
  <si>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</si>
  <si>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</si>
  <si>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</si>
  <si>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</si>
  <si>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</si>
  <si>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</si>
  <si>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</si>
  <si>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</si>
  <si>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</si>
  <si>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</si>
  <si>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</si>
  <si>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</si>
  <si>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</si>
  <si>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</si>
  <si>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</si>
  <si>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</si>
  <si>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</si>
  <si>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</si>
  <si>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</si>
  <si>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</si>
  <si>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</si>
  <si>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</si>
  <si>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</si>
  <si>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</si>
  <si>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</si>
  <si>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</si>
  <si>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</si>
  <si>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</si>
  <si>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</si>
  <si>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</si>
  <si>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</si>
  <si>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</si>
  <si>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</si>
  <si>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</si>
  <si>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</si>
  <si>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</si>
  <si>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</si>
  <si>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</si>
  <si>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</si>
  <si>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</si>
  <si>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</si>
  <si>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</si>
  <si>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</si>
  <si>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</si>
  <si>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</si>
  <si>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</si>
  <si>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</si>
  <si>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</si>
  <si>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</si>
  <si>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</si>
  <si>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</si>
  <si>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</si>
  <si>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</si>
  <si>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</si>
  <si>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</si>
  <si>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</si>
  <si>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</si>
  <si>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</si>
  <si>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</si>
  <si>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</si>
  <si>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</si>
  <si>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</si>
  <si>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</si>
  <si>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</si>
  <si>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</si>
  <si>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</si>
  <si>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</si>
  <si>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</si>
  <si>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</si>
  <si>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</si>
  <si>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</si>
  <si>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</si>
  <si>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</si>
  <si>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</si>
  <si>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</si>
  <si>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</si>
  <si>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</si>
  <si>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</si>
  <si>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</si>
  <si>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</si>
  <si>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</si>
  <si>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</si>
  <si>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</si>
  <si>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</si>
  <si>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</si>
  <si>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</si>
  <si>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</si>
  <si>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</si>
  <si>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</si>
  <si>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</si>
  <si>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</si>
  <si>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</si>
  <si>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</si>
  <si>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</si>
  <si>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</si>
  <si>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</si>
  <si>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</si>
  <si>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</si>
  <si>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</si>
  <si>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</si>
  <si>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</si>
  <si>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</si>
  <si>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</si>
  <si>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</si>
  <si>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</si>
  <si>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</si>
  <si>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</si>
  <si>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</si>
  <si>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</si>
  <si>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</si>
  <si>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</si>
  <si>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</si>
  <si>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</si>
  <si>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</si>
  <si>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</si>
  <si>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</si>
  <si>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</si>
  <si>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</si>
  <si>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</si>
  <si>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</si>
  <si>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</si>
  <si>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</si>
  <si>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</si>
  <si>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</si>
  <si>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</si>
  <si>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</si>
  <si>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</si>
  <si>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</si>
  <si>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</si>
  <si>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</si>
  <si>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</si>
  <si>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</si>
  <si>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</si>
  <si>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</si>
  <si>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</si>
  <si>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</si>
  <si>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</si>
  <si>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</si>
  <si>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</si>
  <si>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</si>
  <si>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</si>
  <si>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</si>
  <si>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</si>
  <si>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</si>
  <si>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</si>
  <si>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</si>
  <si>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</si>
  <si>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</si>
  <si>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</si>
  <si>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</si>
  <si>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</si>
  <si>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</si>
  <si>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</si>
  <si>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</si>
  <si>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</si>
  <si>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</si>
  <si>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</si>
  <si>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</si>
  <si>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</si>
  <si>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</si>
  <si>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</si>
  <si>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</si>
  <si>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</si>
  <si>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</si>
  <si>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</si>
  <si>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</si>
  <si>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</si>
  <si>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</si>
  <si>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</si>
  <si>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</si>
  <si>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</si>
  <si>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</si>
  <si>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</si>
  <si>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</si>
  <si>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</si>
  <si>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</si>
  <si>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</si>
  <si>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</si>
  <si>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</si>
  <si>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</si>
  <si>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</si>
  <si>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</si>
  <si>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</si>
  <si>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</si>
  <si>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</si>
  <si>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</si>
  <si>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</si>
  <si>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</si>
  <si>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</si>
  <si>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</si>
  <si>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</si>
  <si>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</si>
  <si>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</si>
  <si>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</si>
  <si>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</si>
  <si>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</si>
  <si>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</si>
  <si>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</si>
  <si>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</si>
  <si>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</si>
  <si>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</si>
  <si>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</si>
  <si>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</si>
  <si>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</si>
  <si>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</si>
  <si>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</si>
  <si>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</si>
  <si>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</si>
  <si>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</si>
  <si>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</si>
  <si>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</si>
  <si>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</si>
  <si>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</si>
  <si>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</si>
  <si>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</si>
  <si>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</si>
  <si>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</si>
  <si>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</si>
  <si>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</si>
  <si>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</si>
  <si>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</si>
  <si>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</si>
  <si>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</si>
  <si>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</si>
  <si>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</si>
  <si>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</si>
  <si>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</si>
  <si>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</si>
  <si>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</si>
  <si>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</si>
  <si>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</si>
  <si>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</si>
  <si>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</si>
  <si>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</si>
  <si>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</si>
  <si>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</si>
  <si>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</si>
  <si>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</si>
  <si>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</si>
  <si>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</si>
  <si>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</si>
  <si>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</si>
  <si>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</si>
  <si>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</si>
  <si>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</si>
  <si>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</si>
  <si>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</si>
  <si>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</si>
  <si>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</si>
  <si>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</si>
  <si>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</si>
  <si>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</si>
  <si>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</si>
  <si>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</si>
  <si>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</si>
  <si>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</si>
  <si>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</si>
  <si>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</si>
  <si>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</si>
  <si>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</si>
  <si>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</si>
  <si>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</si>
  <si>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</si>
  <si>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</si>
  <si>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</si>
  <si>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</si>
  <si>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</si>
  <si>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</si>
  <si>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</si>
  <si>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</si>
  <si>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</si>
  <si>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</si>
  <si>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</si>
  <si>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</si>
  <si>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</si>
  <si>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</si>
  <si>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</si>
  <si>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</si>
  <si>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</si>
  <si>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</si>
  <si>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</si>
  <si>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</si>
  <si>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</si>
  <si>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</si>
  <si>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</si>
  <si>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</si>
  <si>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</si>
  <si>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</si>
  <si>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</si>
  <si>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</si>
  <si>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</si>
  <si>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</si>
  <si>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</si>
  <si>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</si>
  <si>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</si>
  <si>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</si>
  <si>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</si>
  <si>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</si>
  <si>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</si>
  <si>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</si>
  <si>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</si>
  <si>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</si>
  <si>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</si>
  <si>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</si>
  <si>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</si>
  <si>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</si>
  <si>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</si>
  <si>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</si>
  <si>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</si>
  <si>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</si>
  <si>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</si>
  <si>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</si>
  <si>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</si>
  <si>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</si>
  <si>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</si>
  <si>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</si>
  <si>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</si>
  <si>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</si>
  <si>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</si>
  <si>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</si>
  <si>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</si>
  <si>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</si>
  <si>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</si>
  <si>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</si>
  <si>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</si>
  <si>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</si>
  <si>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</si>
  <si>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</si>
  <si>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</si>
  <si>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</si>
  <si>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</si>
  <si>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</si>
  <si>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</si>
  <si>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</si>
  <si>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</si>
  <si>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</si>
  <si>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</si>
  <si>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</si>
  <si>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</si>
  <si>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</si>
  <si>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</si>
  <si>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</si>
  <si>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</si>
  <si>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</si>
  <si>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</si>
  <si>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</si>
  <si>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</si>
  <si>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</si>
  <si>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</si>
  <si>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</si>
  <si>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</si>
  <si>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</si>
  <si>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</si>
  <si>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</si>
  <si>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</si>
  <si>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</si>
  <si>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</si>
  <si>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</si>
  <si>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</si>
  <si>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</si>
  <si>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</si>
  <si>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</si>
  <si>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</si>
  <si>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</si>
  <si>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</si>
  <si>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</si>
  <si>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</si>
  <si>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</si>
  <si>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</si>
  <si>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</si>
  <si>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</si>
  <si>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</si>
  <si>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</si>
  <si>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</si>
  <si>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</si>
  <si>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</si>
  <si>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</si>
  <si>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</si>
  <si>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</si>
  <si>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</si>
  <si>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</si>
  <si>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</si>
  <si>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</si>
  <si>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</si>
  <si>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</si>
  <si>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</si>
  <si>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</si>
  <si>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</si>
  <si>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</si>
  <si>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</si>
  <si>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</si>
  <si>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</si>
  <si>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</si>
  <si>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</si>
  <si>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</si>
  <si>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</si>
  <si>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</si>
  <si>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</si>
  <si>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</si>
  <si>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</si>
  <si>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</si>
  <si>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</si>
  <si>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</si>
  <si>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</si>
  <si>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</si>
  <si>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</si>
  <si>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</si>
  <si>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</si>
  <si>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</si>
  <si>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</si>
  <si>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</si>
  <si>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</si>
  <si>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</si>
  <si>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</si>
  <si>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</si>
  <si>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</si>
  <si>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</si>
  <si>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</si>
  <si>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</si>
  <si>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</si>
  <si>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</si>
  <si>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</si>
  <si>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</si>
  <si>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</si>
  <si>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</si>
  <si>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</si>
  <si>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</si>
  <si>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</si>
  <si>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</si>
  <si>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</si>
  <si>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</si>
  <si>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</si>
  <si>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</si>
  <si>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</si>
  <si>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</si>
  <si>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</si>
  <si>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</si>
  <si>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</si>
  <si>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</si>
  <si>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</si>
  <si>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</si>
  <si>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</si>
  <si>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</si>
  <si>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</si>
  <si>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</si>
  <si>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</si>
  <si>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</si>
  <si>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</si>
  <si>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</si>
  <si>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</si>
  <si>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</si>
  <si>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</si>
  <si>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</si>
  <si>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</si>
  <si>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</si>
  <si>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</si>
  <si>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</si>
  <si>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</si>
  <si>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</si>
  <si>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</si>
  <si>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</si>
  <si>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</si>
  <si>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</si>
  <si>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</si>
  <si>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</si>
  <si>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</si>
  <si>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</si>
  <si>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</si>
  <si>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</si>
  <si>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</si>
  <si>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</si>
  <si>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</si>
  <si>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</si>
  <si>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</si>
  <si>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</si>
  <si>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</si>
  <si>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</si>
  <si>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</si>
  <si>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</si>
  <si>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</si>
  <si>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</si>
  <si>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</si>
  <si>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</si>
  <si>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</si>
  <si>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</si>
  <si>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</si>
  <si>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</si>
  <si>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</si>
  <si>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</si>
  <si>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</si>
  <si>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</si>
  <si>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</si>
  <si>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</si>
  <si>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</si>
  <si>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</si>
  <si>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</si>
  <si>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</si>
  <si>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</si>
  <si>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</si>
  <si>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</si>
  <si>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</si>
  <si>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</si>
  <si>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</si>
  <si>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</si>
  <si>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</si>
  <si>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</si>
  <si>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</si>
  <si>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</si>
  <si>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</si>
  <si>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</si>
  <si>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</si>
  <si>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</si>
  <si>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</si>
  <si>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</si>
  <si>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</si>
  <si>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</si>
  <si>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</si>
  <si>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</si>
  <si>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</si>
  <si>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</si>
  <si>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</si>
  <si>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</si>
  <si>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</si>
  <si>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</si>
  <si>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</si>
  <si>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</si>
  <si>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</si>
  <si>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</si>
  <si>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</si>
  <si>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</si>
  <si>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</si>
  <si>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</si>
  <si>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</si>
  <si>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</si>
  <si>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</si>
  <si>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</si>
  <si>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</si>
  <si>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</si>
  <si>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</si>
  <si>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</si>
  <si>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</si>
  <si>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</si>
  <si>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</si>
  <si>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</si>
  <si>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</si>
  <si>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</si>
  <si>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</si>
  <si>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</si>
  <si>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</si>
  <si>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</si>
  <si>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</si>
  <si>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</si>
  <si>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</si>
  <si>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</si>
  <si>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</si>
  <si>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</si>
  <si>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</si>
  <si>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</si>
  <si>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</si>
  <si>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</si>
  <si>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</si>
  <si>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</si>
  <si>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</si>
  <si>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</si>
  <si>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</si>
  <si>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</si>
  <si>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</si>
  <si>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</si>
  <si>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</si>
  <si>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</si>
  <si>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</si>
  <si>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</si>
  <si>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</si>
  <si>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</si>
  <si>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</si>
  <si>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</si>
  <si>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</si>
  <si>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</si>
  <si>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</si>
  <si>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</si>
  <si>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</si>
  <si>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</si>
  <si>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</si>
  <si>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</si>
  <si>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</si>
  <si>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</si>
  <si>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</si>
  <si>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</si>
  <si>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</si>
  <si>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</si>
  <si>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</si>
  <si>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</si>
  <si>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</si>
  <si>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</si>
  <si>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</si>
  <si>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</si>
  <si>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</si>
  <si>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</si>
  <si>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</si>
  <si>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</si>
  <si>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</si>
  <si>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</si>
  <si>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</si>
  <si>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</si>
  <si>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</si>
  <si>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</si>
  <si>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</si>
  <si>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</si>
  <si>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</si>
  <si>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</si>
  <si>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</si>
  <si>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</si>
  <si>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</si>
  <si>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</si>
  <si>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</si>
  <si>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</si>
  <si>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</si>
  <si>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</si>
  <si>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</si>
  <si>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</si>
  <si>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</si>
  <si>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</si>
  <si>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</si>
  <si>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</si>
  <si>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</si>
  <si>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</si>
  <si>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</si>
  <si>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</si>
  <si>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</si>
  <si>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</si>
  <si>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</si>
  <si>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</si>
  <si>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</si>
  <si>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</si>
  <si>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</si>
  <si>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</si>
  <si>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</si>
  <si>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</si>
  <si>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</si>
  <si>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</si>
  <si>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</si>
  <si>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</si>
  <si>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</si>
  <si>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</si>
  <si>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</si>
  <si>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</si>
  <si>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</si>
  <si>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</si>
  <si>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</si>
  <si>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</si>
  <si>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</si>
  <si>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</si>
  <si>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</si>
  <si>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</si>
  <si>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</si>
  <si>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</si>
  <si>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</si>
  <si>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</si>
  <si>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</si>
  <si>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</si>
  <si>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</si>
  <si>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</si>
  <si>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</si>
  <si>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</si>
  <si>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</si>
  <si>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</si>
  <si>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</si>
  <si>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</si>
  <si>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</si>
  <si>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</si>
  <si>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</si>
  <si>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</si>
  <si>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</si>
  <si>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</si>
  <si>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</si>
  <si>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</si>
  <si>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</si>
  <si>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</si>
  <si>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</si>
  <si>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</si>
  <si>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</si>
  <si>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</si>
  <si>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</si>
  <si>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</si>
  <si>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</si>
  <si>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</si>
  <si>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</si>
  <si>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</si>
  <si>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</si>
  <si>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</si>
  <si>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</si>
  <si>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</si>
  <si>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</si>
  <si>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</si>
  <si>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</si>
  <si>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</si>
  <si>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</si>
  <si>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</si>
  <si>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</si>
  <si>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</si>
  <si>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</si>
  <si>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</si>
  <si>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</si>
  <si>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</si>
  <si>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</si>
  <si>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</si>
  <si>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</si>
  <si>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</si>
  <si>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</si>
  <si>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</si>
  <si>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</si>
  <si>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</si>
  <si>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</si>
  <si>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</si>
  <si>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</si>
  <si>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</si>
  <si>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</si>
  <si>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</si>
  <si>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</si>
  <si>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</si>
  <si>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</si>
  <si>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</si>
  <si>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</si>
  <si>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</si>
  <si>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</si>
  <si>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</si>
  <si>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</si>
  <si>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</si>
  <si>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</si>
  <si>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</si>
  <si>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</si>
  <si>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</si>
  <si>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</si>
  <si>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</si>
  <si>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</si>
  <si>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</si>
  <si>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</si>
  <si>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</si>
  <si>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</si>
  <si>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</si>
  <si>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</si>
  <si>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</si>
  <si>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</si>
  <si>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</si>
  <si>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</si>
  <si>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</si>
  <si>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</si>
  <si>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</si>
  <si>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</si>
  <si>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</si>
  <si>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</si>
  <si>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</si>
  <si>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</si>
  <si>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</si>
  <si>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</si>
  <si>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</si>
  <si>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</si>
  <si>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</si>
  <si>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</si>
  <si>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</si>
  <si>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</si>
  <si>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</si>
  <si>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</si>
  <si>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</si>
  <si>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</si>
  <si>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</si>
  <si>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</si>
  <si>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</si>
  <si>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</si>
  <si>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</si>
  <si>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</si>
  <si>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</si>
  <si>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</si>
  <si>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</si>
  <si>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</si>
  <si>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</si>
  <si>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</si>
  <si>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</si>
  <si>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</si>
  <si>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</si>
  <si>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</si>
  <si>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</si>
  <si>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</si>
  <si>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</si>
  <si>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</si>
  <si>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</si>
  <si>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</si>
  <si>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</si>
  <si>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</si>
  <si>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</si>
  <si>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</si>
  <si>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</si>
  <si>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</si>
  <si>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</si>
  <si>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</si>
  <si>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</si>
  <si>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</si>
  <si>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</si>
  <si>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</si>
  <si>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</si>
  <si>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</si>
  <si>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</si>
  <si>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</si>
  <si>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</si>
  <si>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</si>
  <si>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</si>
  <si>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</si>
  <si>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</si>
  <si>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</si>
  <si>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</si>
  <si>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</si>
  <si>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</si>
  <si>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</si>
  <si>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</si>
  <si>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</si>
  <si>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</si>
  <si>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</si>
  <si>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</si>
  <si>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</si>
  <si>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</si>
  <si>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</si>
  <si>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</si>
  <si>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</si>
  <si>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</si>
  <si>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</si>
  <si>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</si>
  <si>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</si>
  <si>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</si>
  <si>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</si>
  <si>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</si>
  <si>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</si>
  <si>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</si>
  <si>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</si>
  <si>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</si>
  <si>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</si>
  <si>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</si>
  <si>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</si>
  <si>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</si>
  <si>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</si>
  <si>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</si>
  <si>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</si>
  <si>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</si>
  <si>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</si>
  <si>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</si>
  <si>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</si>
  <si>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</si>
  <si>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</si>
  <si>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</si>
  <si>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</si>
  <si>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</si>
  <si>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</si>
  <si>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</si>
  <si>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</si>
  <si>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</si>
  <si>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</si>
  <si>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</si>
  <si>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</si>
  <si>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</si>
  <si>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</si>
  <si>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</si>
  <si>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</si>
  <si>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</si>
  <si>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</si>
  <si>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</si>
  <si>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</si>
  <si>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</si>
  <si>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</si>
  <si>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</si>
  <si>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</si>
  <si>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</si>
  <si>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</si>
  <si>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</si>
  <si>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</si>
  <si>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</si>
  <si>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</si>
  <si>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</si>
  <si>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</si>
  <si>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</si>
  <si>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</si>
  <si>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</si>
  <si>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</si>
  <si>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</si>
  <si>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</si>
  <si>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</si>
  <si>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</si>
  <si>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</si>
  <si>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</si>
  <si>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</si>
  <si>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</si>
  <si>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</si>
  <si>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</si>
  <si>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</si>
  <si>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</si>
  <si>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</si>
  <si>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</si>
  <si>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</si>
  <si>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</si>
  <si>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</si>
  <si>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</si>
  <si>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</si>
  <si>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</si>
  <si>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</si>
  <si>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</si>
  <si>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</si>
  <si>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</si>
  <si>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</si>
  <si>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</si>
  <si>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</si>
  <si>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</si>
  <si>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</si>
  <si>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</si>
  <si>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</si>
  <si>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</si>
  <si>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</si>
  <si>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</si>
  <si>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</si>
  <si>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</si>
  <si>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</si>
  <si>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</si>
  <si>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</si>
  <si>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</si>
  <si>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</si>
  <si>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</si>
  <si>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</si>
  <si>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</si>
  <si>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</si>
  <si>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</si>
  <si>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</si>
  <si>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</si>
  <si>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</si>
  <si>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</si>
  <si>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</si>
  <si>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</si>
  <si>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</si>
  <si>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</si>
  <si>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</si>
  <si>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</si>
  <si>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</si>
  <si>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</si>
  <si>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</si>
  <si>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</si>
  <si>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</si>
  <si>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</si>
  <si>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</si>
  <si>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</si>
  <si>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</si>
  <si>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</si>
  <si>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</si>
  <si>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</si>
  <si>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</si>
  <si>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</si>
  <si>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</si>
  <si>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</si>
  <si>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</si>
  <si>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</si>
  <si>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</si>
  <si>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</si>
  <si>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</si>
  <si>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</si>
  <si>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</si>
  <si>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</si>
  <si>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</si>
  <si>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</si>
  <si>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</si>
  <si>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</si>
  <si>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</si>
  <si>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</si>
  <si>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</si>
  <si>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</si>
  <si>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</si>
  <si>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</si>
  <si>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</si>
  <si>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</si>
  <si>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</si>
  <si>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</si>
  <si>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</si>
  <si>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</si>
  <si>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</si>
  <si>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</si>
  <si>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</si>
  <si>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</si>
  <si>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</si>
  <si>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</si>
  <si>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</si>
  <si>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</si>
  <si>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</si>
  <si>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</si>
  <si>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</si>
  <si>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</si>
  <si>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</si>
  <si>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</si>
  <si>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</si>
  <si>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</si>
  <si>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</si>
  <si>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</si>
  <si>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</si>
  <si>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</si>
  <si>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</si>
  <si>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</si>
  <si>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</si>
  <si>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</si>
  <si>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</si>
  <si>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</si>
  <si>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</si>
  <si>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</si>
  <si>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</si>
  <si>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</si>
  <si>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</si>
  <si>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</si>
  <si>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</si>
  <si>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</si>
  <si>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</si>
  <si>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</si>
  <si>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</si>
  <si>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</si>
  <si>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</si>
  <si>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</si>
  <si>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</si>
  <si>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</si>
  <si>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</si>
  <si>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</si>
  <si>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</si>
  <si>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</si>
  <si>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</si>
  <si>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</si>
  <si>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</si>
  <si>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</si>
  <si>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</si>
  <si>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</si>
  <si>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</si>
  <si>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</si>
  <si>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</si>
  <si>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</si>
  <si>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</si>
  <si>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</si>
  <si>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</si>
  <si>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</si>
  <si>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</si>
  <si>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</si>
  <si>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</si>
  <si>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</si>
  <si>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</si>
  <si>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</si>
  <si>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</si>
  <si>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</si>
  <si>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</si>
  <si>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</si>
  <si>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</si>
  <si>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</si>
  <si>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</si>
  <si>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</si>
  <si>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</si>
  <si>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</si>
  <si>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</si>
  <si>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</si>
  <si>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</si>
  <si>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</si>
  <si>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</si>
  <si>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</si>
  <si>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</si>
  <si>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</si>
  <si>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</si>
  <si>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</si>
  <si>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</si>
  <si>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</si>
  <si>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</si>
  <si>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</si>
  <si>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</si>
  <si>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</si>
  <si>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</si>
  <si>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</si>
  <si>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</si>
  <si>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</si>
  <si>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</si>
  <si>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</si>
  <si>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</si>
  <si>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</si>
  <si>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</si>
  <si>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</si>
  <si>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</si>
  <si>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</si>
  <si>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</si>
  <si>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</si>
  <si>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</si>
  <si>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</si>
  <si>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</si>
  <si>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</si>
  <si>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</si>
  <si>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</si>
  <si>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</si>
  <si>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</si>
  <si>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</si>
  <si>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</si>
  <si>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</si>
  <si>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</si>
  <si>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</si>
  <si>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</si>
  <si>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</si>
  <si>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</si>
  <si>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</si>
  <si>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</si>
  <si>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</si>
  <si>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</si>
  <si>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</si>
  <si>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</si>
  <si>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</si>
  <si>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</si>
  <si>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</si>
  <si>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</si>
  <si>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</si>
  <si>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</si>
  <si>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</si>
  <si>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</si>
  <si>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</si>
  <si>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</si>
  <si>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</si>
  <si>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</si>
  <si>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</si>
  <si>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</si>
  <si>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</si>
  <si>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</si>
  <si>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</si>
  <si>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</si>
  <si>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</si>
  <si>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</si>
  <si>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</si>
  <si>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</si>
  <si>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</si>
  <si>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</si>
  <si>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</si>
  <si>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</si>
  <si>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</si>
  <si>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</si>
  <si>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</si>
  <si>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</si>
  <si>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</si>
  <si>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</si>
  <si>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</si>
  <si>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</si>
  <si>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</si>
  <si>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</si>
  <si>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</si>
  <si>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</si>
  <si>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</si>
  <si>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</si>
  <si>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</si>
  <si>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</si>
  <si>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</si>
  <si>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</si>
  <si>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</si>
  <si>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</si>
  <si>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</si>
  <si>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</si>
  <si>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</si>
  <si>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</si>
  <si>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</si>
  <si>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</si>
  <si>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</si>
  <si>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</si>
  <si>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</si>
  <si>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</si>
  <si>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</si>
  <si>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</si>
  <si>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</si>
  <si>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</si>
  <si>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</si>
  <si>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</si>
  <si>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</si>
  <si>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</si>
  <si>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</si>
  <si>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</si>
  <si>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</si>
  <si>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</si>
  <si>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</si>
  <si>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</si>
  <si>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</si>
  <si>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</si>
  <si>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</si>
  <si>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</si>
  <si>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</si>
  <si>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</si>
  <si>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</si>
  <si>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</si>
  <si>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</si>
  <si>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</si>
  <si>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</si>
  <si>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</si>
  <si>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</si>
  <si>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</si>
  <si>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</si>
  <si>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</si>
  <si>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</si>
  <si>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</si>
  <si>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</si>
  <si>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</si>
  <si>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</si>
  <si>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</si>
  <si>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</si>
  <si>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</si>
  <si>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</si>
  <si>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</si>
  <si>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</si>
  <si>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</si>
  <si>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</si>
  <si>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</si>
  <si>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</si>
  <si>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</si>
  <si>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</si>
  <si>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</si>
  <si>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</si>
  <si>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</si>
  <si>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</si>
  <si>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</si>
  <si>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</si>
  <si>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</si>
  <si>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</si>
  <si>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</si>
  <si>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</si>
  <si>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</si>
  <si>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</si>
  <si>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</si>
  <si>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</si>
  <si>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</si>
  <si>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</si>
  <si>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</si>
  <si>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</si>
  <si>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</si>
  <si>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</si>
  <si>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</si>
  <si>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</si>
  <si>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</si>
  <si>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</si>
  <si>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</si>
  <si>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</si>
  <si>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</si>
  <si>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</si>
  <si>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</si>
  <si>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</si>
  <si>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</si>
  <si>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</si>
  <si>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</si>
  <si>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</si>
  <si>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</si>
  <si>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</si>
  <si>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</si>
  <si>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</si>
  <si>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</si>
  <si>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</si>
  <si>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</si>
  <si>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</si>
  <si>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</si>
  <si>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</si>
  <si>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</si>
  <si>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</si>
  <si>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</si>
  <si>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</si>
  <si>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</si>
  <si>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</si>
  <si>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</si>
  <si>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</si>
  <si>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</si>
  <si>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</si>
  <si>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</si>
  <si>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</si>
  <si>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</si>
  <si>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</si>
  <si>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</si>
  <si>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</si>
  <si>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</si>
  <si>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</si>
  <si>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</si>
  <si>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</si>
  <si>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</si>
  <si>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</si>
  <si>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</si>
  <si>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</si>
  <si>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</si>
  <si>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</si>
  <si>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</si>
  <si>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</si>
  <si>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</si>
  <si>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</si>
  <si>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</si>
  <si>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</si>
  <si>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</si>
  <si>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</si>
  <si>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</si>
  <si>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</si>
  <si>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</si>
  <si>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</si>
  <si>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</si>
  <si>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</si>
  <si>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</si>
  <si>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</si>
  <si>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</si>
  <si>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</si>
  <si>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</si>
  <si>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</si>
  <si>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</si>
  <si>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</si>
  <si>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</si>
  <si>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</si>
  <si>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</si>
  <si>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</si>
  <si>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</si>
  <si>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</si>
  <si>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</si>
  <si>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</si>
  <si>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</si>
  <si>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</si>
  <si>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</si>
  <si>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</si>
  <si>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</si>
  <si>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</si>
  <si>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</si>
  <si>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</si>
  <si>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</si>
  <si>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</si>
  <si>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</si>
  <si>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</si>
  <si>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</si>
  <si>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</si>
  <si>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</si>
  <si>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</si>
  <si>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</si>
  <si>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</si>
  <si>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</si>
  <si>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</si>
  <si>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</si>
  <si>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</si>
  <si>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</si>
  <si>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</si>
  <si>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</si>
  <si>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</si>
  <si>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</si>
  <si>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</si>
  <si>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</si>
  <si>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</si>
  <si>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</si>
  <si>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</si>
  <si>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</si>
  <si>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</si>
  <si>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</si>
  <si>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</si>
  <si>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</si>
  <si>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</si>
  <si>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</si>
  <si>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</si>
  <si>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</si>
  <si>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</si>
  <si>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</si>
  <si>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</si>
  <si>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</si>
  <si>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</si>
  <si>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</si>
  <si>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</si>
  <si>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</si>
  <si>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</si>
  <si>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</si>
  <si>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</si>
  <si>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</si>
  <si>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</si>
  <si>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</si>
  <si>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</si>
  <si>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</si>
  <si>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</si>
  <si>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</si>
  <si>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</si>
  <si>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</si>
  <si>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</si>
  <si>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</si>
  <si>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</si>
  <si>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</si>
  <si>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</si>
  <si>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</si>
  <si>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</si>
  <si>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</si>
  <si>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</si>
  <si>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</si>
  <si>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</si>
  <si>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</si>
  <si>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</si>
  <si>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</si>
  <si>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</si>
  <si>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</si>
  <si>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</si>
  <si>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</si>
  <si>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</si>
  <si>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</si>
  <si>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</si>
  <si>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</si>
  <si>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</si>
  <si>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</si>
  <si>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</si>
  <si>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</si>
  <si>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</si>
  <si>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</si>
  <si>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</si>
  <si>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</si>
  <si>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</si>
  <si>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</si>
  <si>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</si>
  <si>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</si>
  <si>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</si>
  <si>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</si>
  <si>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</si>
  <si>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</si>
  <si>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</si>
  <si>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</si>
  <si>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</si>
  <si>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</si>
  <si>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</si>
  <si>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</si>
  <si>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</si>
  <si>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</si>
  <si>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</si>
  <si>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</si>
  <si>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</si>
  <si>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</si>
  <si>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</si>
  <si>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</si>
  <si>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</si>
  <si>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</si>
  <si>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</si>
  <si>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</si>
  <si>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</si>
  <si>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</si>
  <si>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</si>
  <si>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</si>
  <si>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</si>
  <si>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</si>
  <si>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</si>
  <si>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</si>
  <si>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</si>
  <si>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</si>
  <si>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</si>
  <si>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</si>
  <si>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</si>
  <si>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</si>
  <si>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</si>
  <si>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</si>
  <si>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</si>
  <si>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</si>
  <si>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</si>
  <si>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</si>
  <si>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</si>
  <si>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</si>
  <si>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</si>
  <si>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</si>
  <si>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</si>
  <si>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</si>
  <si>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</si>
  <si>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</si>
  <si>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</si>
  <si>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</si>
  <si>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</si>
  <si>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</si>
  <si>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</si>
  <si>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</si>
  <si>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</si>
  <si>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</si>
  <si>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</si>
  <si>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</si>
  <si>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</si>
  <si>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</si>
  <si>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</si>
  <si>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</si>
  <si>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</si>
  <si>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</si>
  <si>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</si>
  <si>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</si>
  <si>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</si>
  <si>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</si>
  <si>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</si>
  <si>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</si>
  <si>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</si>
  <si>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</si>
  <si>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</si>
  <si>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</si>
  <si>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</si>
  <si>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</si>
  <si>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</si>
  <si>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</si>
  <si>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</si>
  <si>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</si>
  <si>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</si>
  <si>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</si>
  <si>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</si>
  <si>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</si>
  <si>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</si>
  <si>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</si>
  <si>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</si>
  <si>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</si>
  <si>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</si>
  <si>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</si>
  <si>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</si>
  <si>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</si>
  <si>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</si>
  <si>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</si>
  <si>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</si>
  <si>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</si>
  <si>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</si>
  <si>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</si>
  <si>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</si>
  <si>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</si>
  <si>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</si>
  <si>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</si>
  <si>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</si>
  <si>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</si>
  <si>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</si>
  <si>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</si>
  <si>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</si>
  <si>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</si>
  <si>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</si>
  <si>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</si>
  <si>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</si>
  <si>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</si>
  <si>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</si>
  <si>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</si>
  <si>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</si>
  <si>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</si>
  <si>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</si>
  <si>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</si>
  <si>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</si>
  <si>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</si>
  <si>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</si>
  <si>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</si>
  <si>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</si>
  <si>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</si>
  <si>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</si>
  <si>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</si>
  <si>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</si>
  <si>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</si>
  <si>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</si>
  <si>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</si>
  <si>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</si>
  <si>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</si>
  <si>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</si>
  <si>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</si>
  <si>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</si>
  <si>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</si>
  <si>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</si>
  <si>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</si>
  <si>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</si>
  <si>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</si>
  <si>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</si>
  <si>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</si>
  <si>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</si>
  <si>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</si>
  <si>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</si>
  <si>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</si>
  <si>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</si>
  <si>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</si>
  <si>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</si>
  <si>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</si>
  <si>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</si>
  <si>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</si>
  <si>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</si>
  <si>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</si>
  <si>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</si>
  <si>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</si>
  <si>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</si>
  <si>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</si>
  <si>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</si>
  <si>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</si>
  <si>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</si>
  <si>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</si>
  <si>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</si>
  <si>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</si>
  <si>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</si>
  <si>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</si>
  <si>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</si>
  <si>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</si>
  <si>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</si>
  <si>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</si>
  <si>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</si>
  <si>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</si>
  <si>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</si>
  <si>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</si>
  <si>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</si>
  <si>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</si>
  <si>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</si>
  <si>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</si>
  <si>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</si>
  <si>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</si>
  <si>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</si>
  <si>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</si>
  <si>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</si>
  <si>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</si>
  <si>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</si>
  <si>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</si>
  <si>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</si>
  <si>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</si>
  <si>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</si>
  <si>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</si>
  <si>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</si>
  <si>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</si>
  <si>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</si>
  <si>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</si>
  <si>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</si>
  <si>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</si>
  <si>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</si>
  <si>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</si>
  <si>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</si>
  <si>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</si>
  <si>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</si>
  <si>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</si>
  <si>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</si>
  <si>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</si>
  <si>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</si>
  <si>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</si>
  <si>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</si>
  <si>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</si>
  <si>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</si>
  <si>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</si>
  <si>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</si>
  <si>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</si>
  <si>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</si>
  <si>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</si>
  <si>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</si>
  <si>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</si>
  <si>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</si>
  <si>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</si>
  <si>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</si>
  <si>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</si>
  <si>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</si>
  <si>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</si>
  <si>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</si>
  <si>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</si>
  <si>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</si>
  <si>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</si>
  <si>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</si>
  <si>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</si>
  <si>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</si>
  <si>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</si>
  <si>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</si>
  <si>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</si>
  <si>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</si>
  <si>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</si>
  <si>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</si>
  <si>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</si>
  <si>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</si>
  <si>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</si>
  <si>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</si>
  <si>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</si>
  <si>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</si>
  <si>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</si>
  <si>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</si>
  <si>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</si>
  <si>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</si>
  <si>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</si>
  <si>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</si>
  <si>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</si>
  <si>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</si>
  <si>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</si>
  <si>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</si>
  <si>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</si>
  <si>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</si>
  <si>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</si>
  <si>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</si>
  <si>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</si>
  <si>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</si>
  <si>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</si>
  <si>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</si>
  <si>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</si>
  <si>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</si>
  <si>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</si>
  <si>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</si>
  <si>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</si>
  <si>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</si>
  <si>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</si>
  <si>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</si>
  <si>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</si>
  <si>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</si>
  <si>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</si>
  <si>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</si>
  <si>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</si>
  <si>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</si>
  <si>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</si>
  <si>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</si>
  <si>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</si>
  <si>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</si>
  <si>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</si>
  <si>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</si>
  <si>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</si>
  <si>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</si>
  <si>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</si>
  <si>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</si>
  <si>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</si>
  <si>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</si>
  <si>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</si>
  <si>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</si>
  <si>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</si>
  <si>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</si>
  <si>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</si>
  <si>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</si>
  <si>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</si>
  <si>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</si>
  <si>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</si>
  <si>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</si>
  <si>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</si>
  <si>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</si>
  <si>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</si>
  <si>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</si>
  <si>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</si>
  <si>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</si>
  <si>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</si>
  <si>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</si>
  <si>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</si>
  <si>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</si>
  <si>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</si>
  <si>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</si>
  <si>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</si>
  <si>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</si>
  <si>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</si>
  <si>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</si>
  <si>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</si>
  <si>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</si>
  <si>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</si>
  <si>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</si>
  <si>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</si>
  <si>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</si>
  <si>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</si>
  <si>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</si>
  <si>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</si>
  <si>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</si>
  <si>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</si>
  <si>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</si>
  <si>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</si>
  <si>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</si>
  <si>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</si>
  <si>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</si>
  <si>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</si>
  <si>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</si>
  <si>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</si>
  <si>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</si>
  <si>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</si>
  <si>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</si>
  <si>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</si>
  <si>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</si>
  <si>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</si>
  <si>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</si>
  <si>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</si>
  <si>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</si>
  <si>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</si>
  <si>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</si>
  <si>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</si>
  <si>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</si>
  <si>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</si>
  <si>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</si>
  <si>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</si>
  <si>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</si>
  <si>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</si>
  <si>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</si>
  <si>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</si>
  <si>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</si>
  <si>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</si>
  <si>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</si>
  <si>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</si>
  <si>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</si>
  <si>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</si>
  <si>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</si>
  <si>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</si>
  <si>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</si>
  <si>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</si>
  <si>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</si>
  <si>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</si>
  <si>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</si>
  <si>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</si>
  <si>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</si>
  <si>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</si>
  <si>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</si>
  <si>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</si>
  <si>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</si>
  <si>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</si>
  <si>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</si>
  <si>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</si>
  <si>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</si>
  <si>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</si>
  <si>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</si>
  <si>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</si>
  <si>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</si>
  <si>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</si>
  <si>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</si>
  <si>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</si>
  <si>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</si>
  <si>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</si>
  <si>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</si>
  <si>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</si>
  <si>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</si>
  <si>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</si>
  <si>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</si>
  <si>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</si>
  <si>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</si>
  <si>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</si>
  <si>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</si>
  <si>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</si>
  <si>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</si>
  <si>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</si>
  <si>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</si>
  <si>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</si>
  <si>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</si>
  <si>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</si>
  <si>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</si>
  <si>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</si>
  <si>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</si>
  <si>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</si>
  <si>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</si>
  <si>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</si>
  <si>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</si>
  <si>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</si>
  <si>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</si>
  <si>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</si>
  <si>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</si>
  <si>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</si>
  <si>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</si>
  <si>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</si>
  <si>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</si>
  <si>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</si>
  <si>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</si>
  <si>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</si>
  <si>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</si>
  <si>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</si>
  <si>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</si>
  <si>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</si>
  <si>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</si>
  <si>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</si>
  <si>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</si>
  <si>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</si>
  <si>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</si>
  <si>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</si>
  <si>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</si>
  <si>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</si>
  <si>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</si>
  <si>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</si>
  <si>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</si>
  <si>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</si>
  <si>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</si>
  <si>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</si>
  <si>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</si>
  <si>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</si>
  <si>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</si>
  <si>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</si>
  <si>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</si>
  <si>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</si>
  <si>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</si>
  <si>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</si>
  <si>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</si>
  <si>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</si>
  <si>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</si>
  <si>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</si>
  <si>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</si>
  <si>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</si>
  <si>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</si>
  <si>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</si>
  <si>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</si>
  <si>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</si>
  <si>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</si>
  <si>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</si>
  <si>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</si>
  <si>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</si>
  <si>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</si>
  <si>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</si>
  <si>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</si>
  <si>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</si>
  <si>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</si>
  <si>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</si>
  <si>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</si>
  <si>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</si>
  <si>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</si>
  <si>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</si>
  <si>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</si>
  <si>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</si>
  <si>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</si>
  <si>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</si>
  <si>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</si>
  <si>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</si>
  <si>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</si>
  <si>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</si>
  <si>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</si>
  <si>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</si>
  <si>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</si>
  <si>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</si>
  <si>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</si>
  <si>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</si>
  <si>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</si>
  <si>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</si>
  <si>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</si>
  <si>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</si>
  <si>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</si>
  <si>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</si>
  <si>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</si>
  <si>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</si>
  <si>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</si>
  <si>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</si>
  <si>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</si>
  <si>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</si>
  <si>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</si>
  <si>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</si>
  <si>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</si>
  <si>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</si>
  <si>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</si>
  <si>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</si>
  <si>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</si>
  <si>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</si>
  <si>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</si>
  <si>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</si>
  <si>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</si>
  <si>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</si>
  <si>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</si>
  <si>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</si>
  <si>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</si>
  <si>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</si>
  <si>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</si>
  <si>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</si>
  <si>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</si>
  <si>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</si>
  <si>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</si>
  <si>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</si>
  <si>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</si>
  <si>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</si>
  <si>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</si>
  <si>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</si>
  <si>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</si>
  <si>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</si>
  <si>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</si>
  <si>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</si>
  <si>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</si>
  <si>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</si>
  <si>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</si>
  <si>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</si>
  <si>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</si>
  <si>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</si>
  <si>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</si>
  <si>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</si>
  <si>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</si>
  <si>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</si>
  <si>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</si>
  <si>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</si>
  <si>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</si>
  <si>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</si>
  <si>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</si>
  <si>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</si>
  <si>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</si>
  <si>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</si>
  <si>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</si>
  <si>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</si>
  <si>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</si>
  <si>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</si>
  <si>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</si>
  <si>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</si>
  <si>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</si>
  <si>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</si>
  <si>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</si>
  <si>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</si>
  <si>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</si>
  <si>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</si>
  <si>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</si>
  <si>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</si>
  <si>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</si>
  <si>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</si>
  <si>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</si>
  <si>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</si>
  <si>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</si>
  <si>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</si>
  <si>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</si>
  <si>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</si>
  <si>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</si>
  <si>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</si>
  <si>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</si>
  <si>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</si>
  <si>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</si>
  <si>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</si>
  <si>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</si>
  <si>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</si>
  <si>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</si>
  <si>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</si>
  <si>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</si>
  <si>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</si>
  <si>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</si>
  <si>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</si>
  <si>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</si>
  <si>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</si>
  <si>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</si>
  <si>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</si>
  <si>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</si>
  <si>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</si>
  <si>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</si>
  <si>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</si>
  <si>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</si>
  <si>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</si>
  <si>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</si>
  <si>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</si>
  <si>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</si>
  <si>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</si>
  <si>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</si>
  <si>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</si>
  <si>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</si>
  <si>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</si>
  <si>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</si>
  <si>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</si>
  <si>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</si>
  <si>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</si>
  <si>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</si>
  <si>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</si>
  <si>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</si>
  <si>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</si>
  <si>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</si>
  <si>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</si>
  <si>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</si>
  <si>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</si>
  <si>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</si>
  <si>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</si>
  <si>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</si>
  <si>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</si>
  <si>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</si>
  <si>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</si>
  <si>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</si>
  <si>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</si>
  <si>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</si>
  <si>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</si>
  <si>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</si>
  <si>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</si>
  <si>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</si>
  <si>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</si>
  <si>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</si>
  <si>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</si>
  <si>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</si>
  <si>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</si>
  <si>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</si>
  <si>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</si>
  <si>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</si>
  <si>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</si>
  <si>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</si>
  <si>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</si>
  <si>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</si>
  <si>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</si>
  <si>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</si>
  <si>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</si>
  <si>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</si>
  <si>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</si>
  <si>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</si>
  <si>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</si>
  <si>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</si>
  <si>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</si>
  <si>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</si>
  <si>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</si>
  <si>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</si>
  <si>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</si>
  <si>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</si>
  <si>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</si>
  <si>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</si>
  <si>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</si>
  <si>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</si>
  <si>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</si>
  <si>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</si>
  <si>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</si>
  <si>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</si>
  <si>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</si>
  <si>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</si>
  <si>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</si>
  <si>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</si>
  <si>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</si>
  <si>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</si>
  <si>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</si>
  <si>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</si>
  <si>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</si>
  <si>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</si>
  <si>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</si>
  <si>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</si>
  <si>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</si>
  <si>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</si>
  <si>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</si>
  <si>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</si>
  <si>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</si>
  <si>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</si>
  <si>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</si>
  <si>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</si>
  <si>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</si>
  <si>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</si>
  <si>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</si>
  <si>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</si>
  <si>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</si>
  <si>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</si>
  <si>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</si>
  <si>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</si>
  <si>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</si>
  <si>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</si>
  <si>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</si>
  <si>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</si>
  <si>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</si>
  <si>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</si>
  <si>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</si>
  <si>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</si>
  <si>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</si>
  <si>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</si>
  <si>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</si>
  <si>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</si>
  <si>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</si>
  <si>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</si>
  <si>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</si>
  <si>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</si>
  <si>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</si>
  <si>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</si>
  <si>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</si>
  <si>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</si>
  <si>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</si>
  <si>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</si>
  <si>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</si>
  <si>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</si>
  <si>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</si>
  <si>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</si>
  <si>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</si>
  <si>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</si>
  <si>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</si>
  <si>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</si>
  <si>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</si>
  <si>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</si>
  <si>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</si>
  <si>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</si>
  <si>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</si>
  <si>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</si>
  <si>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</si>
  <si>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</si>
  <si>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</si>
  <si>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</si>
  <si>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</si>
  <si>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</si>
  <si>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</si>
  <si>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</si>
  <si>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</si>
  <si>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</si>
  <si>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</si>
  <si>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</si>
  <si>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</si>
  <si>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</si>
  <si>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</si>
  <si>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</si>
  <si>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</si>
  <si>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</si>
  <si>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</si>
  <si>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</si>
  <si>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</si>
  <si>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</si>
  <si>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</si>
  <si>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</si>
  <si>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</si>
  <si>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</si>
  <si>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</si>
  <si>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</si>
  <si>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</si>
  <si>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</si>
  <si>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</si>
  <si>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</si>
  <si>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</si>
  <si>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</si>
  <si>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</si>
  <si>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</si>
  <si>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</si>
  <si>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</si>
  <si>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</si>
  <si>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</si>
  <si>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</si>
  <si>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</si>
  <si>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</si>
  <si>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</si>
  <si>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</si>
  <si>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</si>
  <si>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</si>
  <si>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</si>
  <si>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</si>
  <si>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</si>
  <si>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</si>
  <si>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</si>
  <si>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</si>
  <si>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</si>
  <si>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</si>
  <si>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</si>
  <si>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</si>
  <si>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</si>
  <si>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</si>
  <si>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</si>
  <si>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</si>
  <si>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</si>
  <si>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</si>
  <si>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</si>
  <si>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</si>
  <si>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</si>
  <si>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</si>
  <si>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</si>
  <si>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</si>
  <si>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</si>
  <si>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</si>
  <si>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</si>
  <si>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</si>
  <si>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</si>
  <si>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</si>
  <si>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</si>
  <si>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</si>
  <si>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</si>
  <si>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</si>
  <si>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</si>
  <si>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</si>
  <si>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</si>
  <si>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</si>
  <si>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</si>
  <si>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</si>
  <si>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</si>
  <si>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</si>
  <si>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</si>
  <si>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</si>
  <si>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</si>
  <si>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</si>
  <si>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</si>
  <si>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</si>
  <si>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</si>
  <si>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</si>
  <si>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</si>
  <si>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</si>
  <si>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</si>
  <si>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</si>
  <si>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</si>
  <si>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</si>
  <si>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</si>
  <si>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</si>
  <si>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</si>
  <si>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</si>
  <si>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</si>
  <si>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</si>
  <si>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</si>
  <si>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</si>
  <si>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</si>
  <si>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</si>
  <si>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</si>
  <si>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</si>
  <si>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</si>
  <si>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</si>
  <si>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</si>
  <si>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</si>
  <si>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</si>
  <si>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</si>
  <si>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</si>
  <si>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</si>
  <si>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</si>
  <si>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</si>
  <si>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</si>
  <si>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</si>
  <si>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</si>
  <si>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</si>
  <si>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</si>
  <si>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</si>
  <si>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</si>
  <si>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</si>
  <si>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</si>
  <si>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</si>
  <si>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</si>
  <si>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</si>
  <si>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</si>
  <si>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</si>
  <si>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</si>
  <si>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</si>
  <si>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</si>
  <si>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</si>
  <si>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</si>
  <si>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</si>
  <si>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</si>
  <si>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</si>
  <si>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</si>
  <si>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</si>
  <si>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</si>
  <si>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</si>
  <si>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</si>
  <si>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</si>
  <si>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</si>
  <si>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</si>
  <si>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</si>
  <si>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</si>
  <si>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</si>
  <si>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</si>
  <si>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</si>
  <si>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</si>
  <si>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</si>
  <si>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</si>
  <si>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</si>
  <si>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</si>
  <si>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</si>
  <si>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</si>
  <si>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</si>
  <si>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</si>
  <si>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</si>
  <si>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</si>
  <si>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</si>
  <si>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</si>
  <si>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</si>
  <si>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</si>
  <si>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</si>
  <si>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</si>
  <si>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</si>
  <si>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</si>
  <si>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</si>
  <si>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</si>
  <si>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</si>
  <si>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</si>
  <si>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</si>
  <si>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</si>
  <si>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</si>
  <si>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</si>
  <si>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</si>
  <si>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</si>
  <si>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</si>
  <si>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</si>
  <si>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</si>
  <si>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</si>
  <si>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</si>
  <si>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</si>
  <si>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</si>
  <si>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</si>
  <si>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</si>
  <si>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</si>
  <si>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</si>
  <si>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</si>
  <si>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</si>
  <si>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</si>
  <si>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</si>
  <si>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</si>
  <si>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</si>
  <si>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</si>
  <si>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</si>
  <si>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</si>
  <si>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</si>
  <si>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</si>
  <si>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</si>
  <si>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</si>
  <si>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</si>
  <si>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</si>
  <si>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</si>
  <si>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</si>
  <si>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</si>
  <si>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</si>
  <si>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</si>
  <si>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</si>
  <si>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</si>
  <si>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</si>
  <si>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</si>
  <si>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</si>
  <si>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</si>
  <si>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</si>
  <si>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</si>
  <si>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</si>
  <si>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</si>
  <si>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</si>
  <si>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</si>
  <si>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</si>
  <si>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</si>
  <si>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</si>
  <si>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</si>
  <si>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</si>
  <si>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</si>
  <si>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</si>
  <si>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</si>
  <si>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</si>
  <si>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</si>
  <si>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</si>
  <si>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</si>
  <si>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</si>
  <si>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</si>
  <si>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</si>
  <si>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</si>
  <si>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</si>
  <si>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</si>
  <si>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</si>
  <si>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</si>
  <si>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</si>
  <si>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</si>
  <si>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</si>
  <si>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</si>
  <si>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</si>
  <si>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</si>
  <si>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</si>
  <si>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</si>
  <si>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</si>
  <si>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</si>
  <si>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</si>
  <si>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</si>
  <si>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</si>
  <si>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</si>
  <si>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</si>
  <si>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</si>
  <si>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</si>
  <si>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</si>
  <si>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</si>
  <si>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</si>
  <si>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</si>
  <si>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</si>
  <si>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</si>
  <si>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</si>
  <si>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</si>
  <si>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</si>
  <si>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</si>
  <si>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</si>
  <si>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</si>
  <si>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</si>
  <si>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</si>
  <si>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</si>
  <si>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</si>
  <si>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</si>
  <si>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</si>
  <si>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</si>
  <si>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</si>
  <si>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</si>
  <si>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</si>
  <si>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</si>
  <si>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</si>
  <si>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</si>
  <si>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</si>
  <si>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</si>
  <si>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</si>
  <si>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</si>
  <si>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</si>
  <si>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</si>
  <si>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</si>
  <si>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</si>
  <si>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</si>
  <si>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</si>
  <si>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</si>
  <si>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</si>
  <si>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</si>
  <si>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</si>
  <si>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</si>
  <si>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</si>
  <si>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</si>
  <si>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</si>
  <si>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</si>
  <si>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</si>
  <si>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</si>
  <si>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</si>
  <si>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</si>
  <si>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</si>
  <si>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</si>
  <si>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</si>
  <si>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</si>
  <si>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</si>
  <si>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</si>
  <si>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</si>
  <si>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</si>
  <si>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</si>
  <si>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</si>
  <si>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PCM-20251024-00000896</t>
  </si>
  <si>
    <t>EM team on the way ETA 60 mins</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</si>
  <si>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</si>
  <si>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</si>
  <si>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</si>
  <si>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</si>
  <si>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</si>
  <si>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</si>
  <si>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</si>
  <si>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</si>
  <si>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ETA 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</si>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</sst>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291.72932083333581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11.234332407409966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45954.677746759262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45954.677746759262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45954.677746759262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45954.677746759262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45954.677746759262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45954.677746759262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45954.677746759262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45954.677746759262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45954.677746759262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45954.677746759262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45954.677746759262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45954.677746759262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45954.677746759262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45954.677746759262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45954.677746759262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45954.677746759262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45954.677746759262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45954.677746759262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45954.677746759262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45954.677746759262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45954.677746759262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45954.677746759262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45954.677746759262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45954.677746759262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45954.677746759262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45954.677746759262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45954.677746759262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45954.677746759262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45954.677746759262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45954.677746759262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45954.677746759262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45954.677746759262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45954.677746759262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45954.677746759262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45954.677746759262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45954.677746759262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45954.677746759262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45954.677746759262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45954.677746759262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45954.677746759262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45954.677746759262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45954.677746759262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45954.677746759262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45954.677746759262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45954.677746759262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45954.677746759262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45954.677746759262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45954.677746759262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45954.677746759262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45954.677746759262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45954.677746759262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45954.677746759262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45954.677746759262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45954.677746759262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45954.677746759262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45954.677746759262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45954.677746759262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45954.677746759262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45954.677746759262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45954.677746759262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45954.677746759262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45954.677746759262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45954.677746759262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B6EFDC5-993D-475B-8926-09DFDE4BE8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129.67790879630047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10.181971296296979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45954.677746759262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45954.677746759262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45954.677746759262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45954.677746759262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45954.677746759262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45954.677746759262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45954.677746759262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45954.677746759262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45954.677746759262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45954.677746759262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45954.677746759262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45954.677746759262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45954.677746759262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45954.677746759262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45954.677746759262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45954.677746759262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45954.677746759262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45954.677746759262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45954.677746759262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45954.677746759262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45954.677746759262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45954.677746759262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45954.677746759262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D14" sqref="D1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25507</v>
      </c>
      <c r="E2" s="18" t="s">
        <v>38998</v>
      </c>
      <c r="F2" s="20">
        <v>45954.638067129628</v>
      </c>
      <c r="G2" s="21">
        <f t="shared" ref="G2:G21" ca="1" si="0">IFERROR(NOW()-F2,"-")</f>
        <v>3.9679629633610602E-2</v>
      </c>
      <c r="H2" s="22">
        <v>45954.626782407409</v>
      </c>
      <c r="I2" s="19" t="str">
        <f>IFERROR(VLOOKUP(D2,DB!A:F,6,0),"")</f>
        <v>SCECO</v>
      </c>
      <c r="J2" s="18" t="str">
        <f>IFERROR(VLOOKUP(D2,DB!A:G,7,0),"")</f>
        <v>Vandalized+No BB Design+No BB Design</v>
      </c>
      <c r="K2" s="46" t="s">
        <v>39087</v>
      </c>
      <c r="L2" s="23" t="str">
        <f>IFERROR(VLOOKUP(D2,DB!A:I,9,0),"")</f>
        <v>Latis</v>
      </c>
    </row>
    <row r="3" spans="1:13" ht="15" customHeight="1">
      <c r="A3" s="19"/>
      <c r="B3" s="63" t="str">
        <f>IFERROR(VLOOKUP(D3,DB!A:K,11,0),"")</f>
        <v/>
      </c>
      <c r="C3" s="18"/>
      <c r="D3" s="18"/>
      <c r="E3" s="18"/>
      <c r="F3" s="20"/>
      <c r="G3" s="21">
        <f t="shared" ca="1" si="0"/>
        <v>45954.677746759262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45954.677746759262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45954.677746759262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45954.677746759262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45954.677746759262</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45954.677746759262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45954.677746759262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45954.677746759262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45954.677746759262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45954.677746759262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45954.677746759262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45954.677746759262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45954.677746759262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45954.677746759262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45954.677746759262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45954.677746759262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45954.677746759262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45954.677746759262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45954.677746759262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45954.677746759262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45954.677746759262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45954.677746759262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45954.677746759262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45954.677746759262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45954.677746759262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45954.677746759262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45954.677746759262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45954.677746759262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45954.677746759262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45954.677746759262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45954.677746759262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45954.677746759262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45954.677746759262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45954.677746759262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45954.677746759262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45954.677746759262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45954.677746759262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45954.677746759262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45954.677746759262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45954.677746759262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45954.677746759262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45954.677746759262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45954.677746759262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45954.677746759262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45954.677746759262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45954.677746759262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45954.677746759262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45954.677746759262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45954.677746759262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45954.677746759262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45954.677746759262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45954.677746759262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45954.677746759262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45954.677746759262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45954.677746759262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45954.677746759262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45954.677746759262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45954.677746759262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45954.677746759262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45954.677746759262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45954.677746759262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45954.677746759262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45954.677746759262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45954.677746759262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45954.677746759262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45954.677746759262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45954.677746759262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45954.677746759262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45954.677746759262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45954.677746759262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45954.677746759262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45954.677746759262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45954.677746759262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45954.677746759262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45954.677746759262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45954.677746759262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45954.677746759262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45954.677746759262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45954.677746759262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45954.677746759262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45954.677746759262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45954.677746759262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45954.677746759262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45954.677746759262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45954.677746759262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45954.677746759262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45954.677746759262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45954.677746759262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45954.677746759262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45954.677746759262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45954.677746759262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45954.677746759262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45954.677746759262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45954.677746759262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45954.677746759262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45954.677746759262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45954.677746759262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45954.677746759262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45954.677746759262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45954.677746759262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45954.677746759262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45954.677746759262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45954.677746759262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45954.677746759262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45954.677746759262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45954.677746759262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45954.677746759262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45954.677746759262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45954.677746759262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45954.677746759262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45954.677746759262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45954.677746759262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45954.677746759262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45954.677746759262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45954.677746759262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45954.677746759262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45954.677746759262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45954.677746759262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45954.677746759262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45954.677746759262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45954.677746759262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45954.677746759262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45954.677746759262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45954.677746759262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45954.677746759262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45954.677746759262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45954.677746759262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45954.677746759262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45954.677746759262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45954.677746759262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45954.677746759262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45954.677746759262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45954.677746759262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45954.677746759262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45954.677746759262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45954.677746759262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45954.677746759262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45954.677746759262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45954.677746759262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45954.677746759262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45954.677746759262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45954.677746759262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45954.677746759262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45954.677746759262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45954.677746759262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45954.677746759262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45954.677746759262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45954.677746759262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45954.677746759262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45954.677746759262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45954.677746759262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45954.677746759262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45954.677746759262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45954.677746759262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45954.677746759262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45954.677746759262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45954.677746759262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45954.677746759262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45954.677746759262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45954.677746759262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45954.677746759262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45954.677746759262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45954.677746759262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45954.677746759262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45954.677746759262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45954.677746759262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45954.677746759262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45954.677746759262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45954.677746759262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45954.677746759262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45954.677746759262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45954.677746759262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45954.677746759262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45954.677746759262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45954.677746759262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45954.677746759262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45954.677746759262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45954.677746759262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45954.677746759262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45954.677746759262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45954.677746759262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45954.677746759262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45954.677746759262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45954.677746759262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45954.677746759262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45954.677746759262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45954.677746759262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45954.677746759262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45954.677746759262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45954.677746759262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45954.677746759262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45954.677746759262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45954.677746759262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45954.677746759262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45954.677746759262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45954.677746759262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45954.677746759262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45954.677746759262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45954.677746759262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45954.677746759262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45954.677746759262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45954.677746759262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45954.677746759262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45954.677746759262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45954.677746759262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45954.677746759262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45954.677746759262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45954.677746759262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45954.677746759262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45954.677746759262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45954.677746759262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45954.677746759262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45954.677746759262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45954.677746759262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45954.677746759262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45954.677746759262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45954.677746759262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45954.677746759262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45954.677746759262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45954.677746759262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45954.677746759262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45954.677746759262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45954.677746759262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45954.677746759262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45954.677746759262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45954.677746759262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45954.677746759262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45954.677746759262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45954.677746759262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45954.677746759262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45954.677746759262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45954.677746759262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45954.677746759262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45954.677746759262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45954.677746759262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45954.677746759262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45954.677746759262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45954.677746759262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45954.677746759262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45954.677746759262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45954.677746759262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45954.677746759262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45954.677746759262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45954.677746759262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45954.677746759262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45954.677746759262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45954.677746759262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45954.677746759262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45954.677746759262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45954.677746759262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45954.677746759262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45954.677746759262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45954.677746759262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45954.677746759262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45954.677746759262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45954.677746759262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45954.677746759262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45954.677746759262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45954.677746759262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45954.677746759262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45954.677746759262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45954.677746759262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45954.677746759262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45954.677746759262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45954.677746759262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45954.677746759262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45954.677746759262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45954.677746759262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45954.677746759262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45954.677746759262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45954.677746759262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45954.677746759262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45954.677746759262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45954.677746759262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45954.677746759262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45954.677746759262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45954.677746759262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45954.677746759262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45954.677746759262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45954.677746759262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45954.677746759262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45954.677746759262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45954.677746759262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45954.677746759262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45954.677746759262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45954.677746759262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45954.677746759262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45954.677746759262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45954.677746759262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45954.677746759262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45954.677746759262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45954.677746759262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45954.677746759262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45954.677746759262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45954.677746759262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45954.677746759262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45954.677746759262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45954.677746759262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45954.677746759262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45954.677746759262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45954.677746759262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45954.677746759262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45954.677746759262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45954.677746759262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45954.677746759262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45954.677746759262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45954.677746759262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45954.677746759262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45954.677746759262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45954.677746759262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45954.677746759262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45954.677746759262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45954.677746759262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45954.677746759262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45954.677746759262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45954.677746759262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45954.677746759262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45954.677746759262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45954.677746759262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45954.677746759262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45954.677746759262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45954.677746759262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45954.677746759262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45954.677746759262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45954.677746759262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45954.677746759262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45954.677746759262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45954.677746759262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45954.677746759262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45954.677746759262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45954.677746759262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45954.677746759262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45954.677746759262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45954.677746759262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45954.677746759262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45954.677746759262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45954.677746759262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45954.677746759262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45954.677746759262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45954.677746759262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45954.677746759262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45954.677746759262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45954.677746759262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45954.677746759262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45954.677746759262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45954.677746759262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45954.677746759262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45954.677746759262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45954.677746759262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45954.677746759262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45954.677746759262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45954.677746759262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45954.677746759262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45954.677746759262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45954.677746759262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45954.677746759262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45954.677746759262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45954.677746759262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45954.677746759262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45954.677746759262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45954.677746759262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45954.677746759262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45954.677746759262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45954.677746759262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45954.677746759262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45954.677746759262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45954.677746759262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45954.677746759262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45954.677746759262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45954.677746759262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45954.677746759262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45954.677746759262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45954.677746759262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45954.677746759262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45954.677746759262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45954.677746759262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45954.677746759262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45954.677746759262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45954.677746759262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45954.677746759262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45954.677746759262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45954.677746759262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45954.677746759262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45954.677746759262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45954.677746759262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45954.677746759262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45954.677746759262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45954.677746759262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45954.677746759262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45954.677746759262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45954.677746759262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45954.677746759262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45954.677746759262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45954.677746759262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45954.677746759262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45954.677746759262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45954.677746759262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45954.677746759262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45954.677746759262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45954.677746759262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45954.677746759262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45954.677746759262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45954.677746759262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45954.677746759262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45954.677746759262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45954.677746759262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45954.677746759262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45954.677746759262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45954.677746759262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45954.677746759262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45954.677746759262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45954.677746759262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45954.677746759262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45954.677746759262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45954.677746759262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45954.677746759262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45954.677746759262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45954.677746759262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45954.677746759262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45954.677746759262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45954.677746759262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45954.677746759262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45954.677746759262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45954.677746759262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45954.677746759262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45954.677746759262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45954.677746759262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45954.677746759262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45954.677746759262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45954.677746759262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45954.677746759262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45954.677746759262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45954.677746759262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45954.677746759262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45954.677746759262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45954.677746759262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45954.677746759262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45954.677746759262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45954.677746759262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45954.677746759262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45954.677746759262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45954.677746759262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45954.677746759262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45954.677746759262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45954.677746759262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45954.677746759262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45954.677746759262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45954.677746759262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45954.677746759262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45954.677746759262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45954.677746759262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45954.677746759262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45954.677746759262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45954.677746759262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45954.677746759262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45954.677746759262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45954.677746759262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45954.677746759262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45954.677746759262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45954.677746759262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45954.677746759262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45954.677746759262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45954.677746759262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45954.677746759262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45954.677746759262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45954.677746759262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45954.677746759262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45954.677746759262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45954.677746759262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45954.677746759262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45954.677746759262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45954.677746759262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45954.677746759262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45954.677746759262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45954.677746759262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45954.677746759262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45954.677746759262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45954.677746759262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45954.677746759262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45954.677746759262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45954.677746759262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45954.677746759262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45954.677746759262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45954.677746759262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45954.677746759262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45954.677746759262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45954.677746759262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45954.677746759262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45954.677746759262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45954.677746759262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45954.677746759262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45954.677746759262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45954.677746759262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45954.677746759262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45954.677746759262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45954.677746759262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45954.677746759262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45954.677746759262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45954.677746759262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45954.677746759262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45954.677746759262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45954.677746759262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45954.677746759262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45954.677746759262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45954.677746759262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45954.677746759262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45954.677746759262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45954.677746759262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45954.677746759262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45954.677746759262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45954.677746759262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45954.677746759262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45954.677746759262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45954.677746759262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45954.677746759262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45954.677746759262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45954.677746759262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45954.677746759262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45954.677746759262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45954.677746759262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45954.677746759262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45954.677746759262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45954.677746759262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45954.677746759262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45954.677746759262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45954.677746759262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45954.677746759262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45954.677746759262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45954.677746759262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45954.677746759262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45954.677746759262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45954.677746759262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45954.677746759262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45954.677746759262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45954.677746759262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45954.677746759262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45954.677746759262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45954.677746759262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45954.677746759262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45954.677746759262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45954.677746759262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45954.677746759262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45954.677746759262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45954.677746759262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45954.677746759262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45954.677746759262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45954.677746759262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45954.677746759262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45954.677746759262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45954.677746759262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45954.677746759262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45954.677746759262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45954.677746759262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45954.677746759262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45954.677746759262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45954.677746759262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45954.677746759262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45954.677746759262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45954.677746759262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45954.677746759262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45954.677746759262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45954.677746759262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45954.677746759262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45954.677746759262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45954.677746759262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45954.677746759262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45954.677746759262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45954.677746759262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45954.677746759262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45954.677746759262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45954.677746759262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45954.677746759262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45954.677746759262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45954.677746759262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45954.677746759262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45954.677746759262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45954.677746759262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45954.677746759262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45954.677746759262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45954.677746759262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45954.677746759262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45954.677746759262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45954.677746759262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45954.677746759262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45954.677746759262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45954.677746759262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45954.677746759262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45954.677746759262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45954.677746759262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45954.677746759262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45954.677746759262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45954.677746759262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45954.677746759262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45954.677746759262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45954.677746759262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45954.677746759262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45954.677746759262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45954.677746759262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45954.677746759262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45954.677746759262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45954.677746759262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45954.677746759262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45954.677746759262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45954.677746759262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45954.677746759262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45954.677746759262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45954.677746759262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45954.677746759262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45954.677746759262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45954.677746759262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45954.677746759262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45954.677746759262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45954.677746759262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45954.677746759262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45954.677746759262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45954.677746759262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45954.677746759262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45954.677746759262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45954.677746759262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45954.677746759262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45954.677746759262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45954.677746759262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45954.677746759262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45954.677746759262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45954.677746759262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45954.677746759262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45954.677746759262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45954.677746759262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45954.677746759262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45954.677746759262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45954.677746759262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45954.677746759262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45954.677746759262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45954.677746759262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45954.677746759262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45954.677746759262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45954.677746759262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45954.677746759262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45954.677746759262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45954.677746759262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45954.677746759262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45954.677746759262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45954.677746759262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45954.677746759262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45954.677746759262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45954.677746759262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45954.677746759262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45954.677746759262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45954.677746759262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45954.677746759262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45954.677746759262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45954.677746759262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45954.677746759262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45954.677746759262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45954.677746759262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45954.677746759262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45954.677746759262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45954.677746759262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45954.677746759262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45954.677746759262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45954.677746759262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45954.677746759262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45954.677746759262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45954.677746759262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45954.677746759262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45954.677746759262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45954.677746759262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45954.677746759262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45954.677746759262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45954.677746759262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45954.677746759262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45954.677746759262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45954.677746759262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45954.677746759262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45954.677746759262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45954.677746759262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45954.677746759262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45954.677746759262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45954.677746759262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45954.677746759262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45954.677746759262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45954.677746759262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45954.677746759262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45954.677746759262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45954.677746759262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45954.677746759262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45954.677746759262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45954.677746759262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45954.677746759262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45954.677746759262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45954.677746759262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45954.677746759262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45954.677746759262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45954.677746759262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45954.677746759262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45954.677746759262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45954.677746759262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45954.677746759262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45954.677746759262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45954.677746759262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45954.677746759262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45954.677746759262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45954.677746759262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45954.677746759262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45954.677746759262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45954.677746759262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45954.677746759262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45954.677746759262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45954.677746759262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45954.677746759262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45954.677746759262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45954.677746759262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45954.677746759262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45954.677746759262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45954.677746759262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45954.677746759262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45954.677746759262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45954.677746759262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45954.677746759262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45954.677746759262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45954.677746759262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45954.677746759262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45954.677746759262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45954.677746759262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45954.677746759262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45954.677746759262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45954.677746759262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45954.677746759262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45954.677746759262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45954.677746759262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45954.677746759262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45954.677746759262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45954.677746759262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45954.677746759262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45954.677746759262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45954.677746759262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45954.677746759262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45954.677746759262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45954.677746759262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45954.677746759262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45954.677746759262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45954.677746759262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45954.677746759262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45954.677746759262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45954.677746759262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45954.677746759262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45954.677746759262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45954.677746759262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45954.677746759262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45954.677746759262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45954.677746759262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45954.677746759262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45954.677746759262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45954.677746759262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45954.677746759262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45954.677746759262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45954.677746759262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45954.677746759262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45954.677746759262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45954.677746759262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45954.677746759262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45954.677746759262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45954.677746759262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45954.677746759262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45954.677746759262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45954.677746759262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45954.677746759262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45954.677746759262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45954.677746759262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45954.677746759262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45954.677746759262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45954.677746759262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45954.677746759262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45954.677746759262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45954.677746759262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45954.677746759262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45954.677746759262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45954.677746759262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45954.677746759262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45954.677746759262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45954.677746759262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45954.677746759262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45954.677746759262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45954.677746759262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45954.677746759262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45954.677746759262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45954.677746759262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45954.677746759262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45954.677746759262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45954.677746759262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45954.677746759262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45954.677746759262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45954.677746759262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45954.677746759262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45954.677746759262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45954.677746759262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45954.677746759262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45954.677746759262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45954.677746759262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45954.677746759262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45954.677746759262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45954.677746759262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45954.677746759262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45954.677746759262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45954.677746759262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45954.677746759262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45954.677746759262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45954.677746759262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45954.677746759262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45954.677746759262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45954.677746759262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45954.677746759262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45954.677746759262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45954.677746759262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45954.677746759262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45954.677746759262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45954.677746759262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45954.677746759262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45954.677746759262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45954.677746759262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45954.677746759262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45954.677746759262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45954.677746759262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45954.677746759262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45954.677746759262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45954.677746759262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45954.677746759262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45954.677746759262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45954.677746759262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45954.677746759262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45954.677746759262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45954.677746759262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45954.677746759262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45954.677746759262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45954.677746759262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45954.677746759262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45954.677746759262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45954.677746759262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45954.677746759262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45954.677746759262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45954.677746759262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45954.677746759262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45954.677746759262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45954.677746759262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45954.677746759262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45954.677746759262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45954.677746759262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45954.677746759262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45954.677746759262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45954.677746759262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45954.677746759262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45954.677746759262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45954.677746759262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45954.677746759262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45954.677746759262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45954.677746759262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45954.677746759262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45954.677746759262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45954.677746759262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45954.677746759262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45954.677746759262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45954.677746759262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45954.677746759262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45954.677746759262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45954.677746759262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45954.677746759262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45954.677746759262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45954.677746759262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45954.677746759262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45954.677746759262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45954.677746759262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45954.677746759262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45954.677746759262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45954.677746759262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45954.677746759262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45954.677746759262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45954.677746759262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45954.677746759262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45954.677746759262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45954.677746759262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45954.677746759262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45954.677746759262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45954.677746759262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45954.677746759262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45954.677746759262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45954.677746759262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45954.677746759262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45954.677746759262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45954.677746759262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45954.677746759262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45954.677746759262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45954.677746759262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45954.677746759262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45954.677746759262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45954.677746759262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45954.677746759262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45954.677746759262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45954.677746759262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45954.677746759262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45954.677746759262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45954.677746759262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45954.677746759262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45954.677746759262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45954.677746759262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45954.677746759262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45954.677746759262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45954.677746759262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45954.677746759262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45954.677746759262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45954.677746759262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45954.677746759262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45954.677746759262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45954.677746759262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45954.677746759262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45954.677746759262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45954.677746759262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45954.677746759262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45954.677746759262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45954.677746759262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45954.677746759262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45954.677746759262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45954.677746759262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45954.677746759262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45954.677746759262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45954.677746759262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45954.677746759262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45954.677746759262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45954.677746759262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45954.677746759262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45954.677746759262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45954.677746759262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45954.677746759262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45954.677746759262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45954.677746759262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45954.677746759262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45954.677746759262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45954.677746759262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45954.677746759262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45954.677746759262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45954.677746759262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45954.677746759262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45954.677746759262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45954.677746759262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45954.677746759262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45954.677746759262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45954.677746759262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45954.677746759262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45954.677746759262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45954.677746759262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45954.677746759262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45954.677746759262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45954.677746759262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45954.677746759262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45954.677746759262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45954.677746759262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45954.677746759262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45954.677746759262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45954.677746759262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45954.677746759262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45954.677746759262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45954.677746759262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45954.677746759262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45954.677746759262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45954.677746759262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45954.677746759262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45954.677746759262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45954.677746759262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45954.677746759262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45954.677746759262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45954.677746759262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45954.677746759262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45954.677746759262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45954.677746759262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45954.677746759262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45954.677746759262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45954.677746759262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45954.677746759262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45954.677746759262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45954.677746759262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45954.677746759262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45954.677746759262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45954.677746759262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45954.677746759262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45954.677746759262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45954.677746759262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45954.677746759262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45954.677746759262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45954.677746759262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45954.677746759262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45954.677746759262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45954.677746759262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45954.677746759262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45954.677746759262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45954.677746759262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45954.677746759262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45954.677746759262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45954.677746759262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45954.677746759262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45954.677746759262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45954.677746759262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45954.677746759262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45954.677746759262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45954.677746759262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45954.677746759262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45954.677746759262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45954.677746759262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45954.677746759262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45954.677746759262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45954.677746759262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45954.677746759262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45954.677746759262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45954.677746759262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45954.677746759262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45954.677746759262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45954.677746759262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45954.677746759262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45954.677746759262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45954.677746759262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45954.677746759262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45954.677746759262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45954.677746759262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45954.677746759262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45954.677746759262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45954.677746759262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45954.677746759262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45954.677746759262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45954.677746759262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45954.677746759262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45954.677746759262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45954.677746759262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45954.677746759262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45954.677746759262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45954.677746759262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45954.677746759262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45954.677746759262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45954.677746759262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45954.677746759262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45954.677746759262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45954.677746759262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45954.677746759262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45954.677746759262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45954.677746759262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45954.677746759262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45954.677746759262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45954.677746759262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45954.677746759262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45954.677746759262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45954.677746759262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45954.677746759262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45954.677746759262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45954.677746759262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45954.677746759262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45954.677746759262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45954.677746759262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45954.677746759262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45954.677746759262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45954.677746759262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45954.677746759262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45954.677746759262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45954.677746759262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45954.677746759262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45954.677746759262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45954.677746759262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45954.677746759262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45954.677746759262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45954.677746759262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45954.677746759262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45954.677746759262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45954.677746759262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45954.677746759262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45954.677746759262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45954.677746759262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45954.677746759262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45954.677746759262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45954.677746759262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45954.677746759262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45954.677746759262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45954.677746759262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45954.677746759262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45954.677746759262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45954.677746759262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45954.677746759262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45954.677746759262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45954.677746759262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45954.677746759262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45954.677746759262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45954.677746759262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45954.677746759262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45954.677746759262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45954.677746759262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45954.677746759262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45954.677746759262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45954.677746759262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45954.677746759262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45954.677746759262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45954.677746759262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45954.677746759262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45954.677746759262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45954.677746759262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45954.677746759262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45954.677746759262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45954.677746759262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45954.677746759262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45954.677746759262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45954.677746759262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45954.677746759262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45954.677746759262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45954.677746759262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45954.677746759262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45954.677746759262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45954.677746759262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45954.677746759262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45954.677746759262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45954.677746759262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45954.677746759262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45954.677746759262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45954.677746759262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45954.677746759262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45954.677746759262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45954.677746759262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45954.677746759262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45954.677746759262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251.19702916666574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1.0430245370371267</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0.85760787036997499</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37641</v>
      </c>
      <c r="E5" s="123" t="s">
        <v>38998</v>
      </c>
      <c r="F5" s="124">
        <v>45954.6559375</v>
      </c>
      <c r="G5" s="125">
        <f ca="1">IFERROR(NOW()-F5,"")</f>
        <v>2.1809259262226988E-2</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IFERROR(VLOOKUP(#REF!,DB!A:K,11,0),"")</f>
        <v/>
      </c>
      <c r="C6" s="121"/>
      <c r="D6" s="122"/>
      <c r="E6" s="123"/>
      <c r="F6" s="124"/>
      <c r="G6" s="125">
        <f ca="1">IFERROR(NOW()-F6,"")</f>
        <v>45954.677746759262</v>
      </c>
      <c r="H6" s="124"/>
      <c r="I6" s="120" t="str">
        <f>IFERROR(VLOOKUP(#REF!,DB!A:F,6,0),"")</f>
        <v/>
      </c>
      <c r="J6" s="120" t="str">
        <f>IFERROR(VLOOKUP(#REF!,DB!A:G,7,0),"")</f>
        <v/>
      </c>
      <c r="K6" s="126"/>
      <c r="L6" s="122" t="str">
        <f>IFERROR(VLOOKUP(#REF!,DB!A:I,9,0),"")</f>
        <v/>
      </c>
    </row>
    <row r="7" spans="1:16" ht="15" customHeight="1">
      <c r="A7" s="120"/>
      <c r="B7" s="120" t="str">
        <f>IFERROR(VLOOKUP(D7,DB!A:K,11,0),"")</f>
        <v/>
      </c>
      <c r="C7" s="121"/>
      <c r="D7" s="122"/>
      <c r="E7" s="123"/>
      <c r="F7" s="124"/>
      <c r="G7" s="125">
        <f ca="1">IFERROR(NOW()-F7,"")</f>
        <v>45954.677746759262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45954.677746759262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45954.677746759262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45954.677746759262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45954.677746759262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45954.677746759262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45954.677746759262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45954.677746759262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45954.677746759262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45954.677746759262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45954.677746759262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45954.677746759262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45954.677746759262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45954.677746759262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45954.677746759262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45954.677746759262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45954.677746759262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45954.677746759262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45954.677746759262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45954.677746759262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45954.677746759262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45954.677746759262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45954.677746759262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45954.677746759262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45954.677746759262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45954.677746759262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45954.677746759262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45954.677746759262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45954.677746759262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45954.677746759262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45954.677746759262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45954.677746759262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45954.677746759262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45954.677746759262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45954.677746759262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45954.677746759262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45954.677746759262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45954.677746759262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45954.677746759262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45954.677746759262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45954.677746759262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45954.677746759262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45954.677746759262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45954.677746759262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45954.677746759262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45954.677746759262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45954.677746759262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45954.677746759262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45954.677746759262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45954.677746759262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45954.677746759262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45954.677746759262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45954.677746759262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45954.677746759262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45954.677746759262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45954.677746759262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45954.677746759262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45954.677746759262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45954.677746759262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45954.677746759262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45954.677746759262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45954.677746759262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45954.677746759262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45954.677746759262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45954.677746759262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45954.677746759262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45954.677746759262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45954.677746759262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45954.677746759262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45954.677746759262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45954.677746759262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45954.677746759262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45954.677746759262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45954.677746759262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45954.677746759262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45954.677746759262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45954.677746759262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45954.677746759262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45954.677746759262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45954.677746759262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45954.677746759262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45954.677746759262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45954.677746759262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45954.677746759262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45954.677746759262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45954.677746759262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45954.677746759262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45954.677746759262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45954.677746759262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45954.677746759262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45954.677746759262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45954.677746759262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45954.677746759262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45954.677746759262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45954.677746759262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45954.677746759262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45954.677746759262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45954.677746759262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45954.677746759262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45954.677746759262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45954.677746759262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45954.677746759262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45954.677746759262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45954.677746759262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45954.677746759262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45954.677746759262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45954.677746759262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45954.677746759262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45954.677746759262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45954.677746759262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45954.677746759262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45954.677746759262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45954.677746759262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45954.677746759262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45954.677746759262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45954.677746759262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45954.677746759262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45954.677746759262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45954.677746759262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45954.677746759262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45954.677746759262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45954.677746759262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45954.677746759262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45954.677746759262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45954.677746759262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45954.677746759262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45954.677746759262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45954.677746759262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45954.677746759262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45954.677746759262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45954.677746759262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45954.677746759262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45954.677746759262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45954.677746759262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45954.677746759262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45954.677746759262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45954.677746759262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45954.677746759262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45954.677746759262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45954.677746759262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45954.677746759262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45954.677746759262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45954.677746759262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45954.677746759262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45954.677746759262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45954.677746759262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45954.677746759262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45954.677746759262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45954.677746759262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45954.677746759262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45954.677746759262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45954.677746759262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45954.677746759262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45954.677746759262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45954.677746759262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45954.677746759262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45954.677746759262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45954.677746759262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45954.677746759262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45954.677746759262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45954.677746759262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45954.677746759262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45954.677746759262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45954.677746759262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45954.677746759262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45954.677746759262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45954.677746759262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45954.677746759262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45954.677746759262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45954.677746759262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45954.677746759262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45954.677746759262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45954.677746759262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45954.677746759262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45954.677746759262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45954.677746759262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45954.677746759262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45954.677746759262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45954.677746759262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45954.677746759262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45954.677746759262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45954.677746759262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45954.677746759262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45954.677746759262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45954.677746759262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45954.677746759262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45954.677746759262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45954.677746759262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45954.677746759262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45954.677746759262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45954.677746759262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45954.677746759262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45954.677746759262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45954.677746759262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45954.677746759262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45954.677746759262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45954.677746759262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45954.677746759262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45954.677746759262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45954.677746759262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45954.677746759262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45954.677746759262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45954.677746759262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45954.677746759262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45954.677746759262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45954.677746759262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45954.677746759262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45954.677746759262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45954.677746759262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45954.677746759262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45954.677746759262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45954.677746759262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45954.677746759262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45954.677746759262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45954.677746759262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45954.677746759262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45954.677746759262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45954.677746759262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45954.677746759262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45954.677746759262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45954.677746759262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45954.677746759262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45954.677746759262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45954.677746759262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45954.677746759262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45954.677746759262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45954.677746759262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45954.677746759262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45954.677746759262</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45954.677746759262</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62.845686574073625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28.488869444445299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6.0166356481495313</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0.22810555555770406</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45954.677746759262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45954.677746759262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45954.677746759262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45954.677746759262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45954.677746759262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45954.677746759262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45954.677746759262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45954.677746759262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45954.677746759262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45954.677746759262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45954.677746759262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45954.677746759262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45954.677746759262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45954.677746759262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45954.677746759262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45954.677746759262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45954.677746759262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45954.677746759262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45954.677746759262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45954.677746759262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45954.677746759262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45954.677746759262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45954.677746759262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45954.677746759262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45954.677746759262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45954.677746759262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45954.677746759262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45954.677746759262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45954.677746759262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45954.677746759262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45954.677746759262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45954.677746759262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45954.677746759262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45954.677746759262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45954.677746759262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45954.677746759262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45954.677746759262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45954.677746759262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45954.677746759262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45954.677746759262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45954.677746759262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45954.677746759262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45954.677746759262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45954.677746759262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45954.677746759262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45954.677746759262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45954.677746759262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45954.677746759262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45954.677746759262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45954.677746759262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45954.677746759262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45954.677746759262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45954.677746759262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45954.677746759262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45954.677746759262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45954.677746759262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45954.677746759262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45954.677746759262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45954.677746759262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45954.677746759262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45954.677746759262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45954.677746759262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45954.677746759262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45954.677746759262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45954.677746759262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45954.677746759262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45954.677746759262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45954.677746759262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45954.677746759262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45954.677746759262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45954.677746759262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45954.677746759262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45954.677746759262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45954.677746759262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45954.677746759262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45954.677746759262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45954.677746759262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45954.677746759262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45954.677746759262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45954.677746759262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45954.677746759262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45954.677746759262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45954.677746759262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45954.677746759262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45954.677746759262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45954.677746759262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45954.677746759262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45954.677746759262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45954.677746759262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45954.677746759262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45954.677746759262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45954.677746759262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45954.677746759262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45954.677746759262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45954.677746759262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45954.677746759262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45954.677746759262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45954.677746759262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45954.677746759262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45954.677746759262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45954.677746759262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45954.677746759262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45954.677746759262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45954.677746759262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45954.677746759262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45954.677746759262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45954.677746759262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45954.677746759262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45954.677746759262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45954.677746759262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45954.677746759262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45954.677746759262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45954.677746759262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45954.677746759262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45954.677746759262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45954.677746759262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45954.677746759262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45954.677746759262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45954.677746759262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45954.677746759262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45954.677746759262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45954.677746759262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45954.677746759262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45954.677746759262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45954.677746759262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45954.677746759262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45954.677746759262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45954.677746759262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45954.677746759262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45954.677746759262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45954.677746759262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45954.677746759262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45954.677746759262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45954.677746759262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45954.677746759262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45954.677746759262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45954.677746759262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45954.677746759262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45954.677746759262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45954.677746759262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45954.677746759262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45954.677746759262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45954.677746759262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45954.677746759262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45954.677746759262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45954.677746759262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45954.677746759262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45954.677746759262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45954.677746759262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45954.677746759262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45954.677746759262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45954.677746759262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45954.677746759262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45954.677746759262</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45954.677746759262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45954.677746759262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45954.677746759262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45954.677746759262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45954.677746759262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45954.677746759262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45954.677746759262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45954.677746759262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45954.677746759262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45954.677746759262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45954.677746759262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45954.677746759262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45954.677746759262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45954.677746759262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45954.677746759262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45954.677746759262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45954.677746759262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45954.677746759262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45954.677746759262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45954.677746759262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45954.677746759262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45954.677746759262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45954.677746759262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45954.677746759262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45954.677746759262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45954.677746759262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45954.677746759262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45954.677746759262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45954.677746759262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45954.677746759262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45954.677746759262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45954.677746759262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45954.677746759262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45954.677746759262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45954.677746759262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45954.677746759262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45954.677746759262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45954.677746759262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45954.677746759262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45954.677746759262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45954.677746759262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45954.677746759262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45954.677746759262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45954.677746759262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45954.677746759262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45954.677746759262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45954.677746759262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45954.677746759262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45954.677746759262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45954.677746759262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45954.677746759262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45954.677746759262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45954.677746759262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45954.677746759262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45954.677746759262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45954.677746759262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45954.677746759262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45954.677746759262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45954.677746759262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45954.677746759262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45954.677746759262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45954.677746759262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45954.677746759262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45954.677746759262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45954.677746759262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45954.677746759262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45954.677746759262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45954.677746759262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45954.677746759262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45954.677746759262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45954.677746759262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45954.677746759262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45954.677746759262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45954.677746759262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45954.677746759262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45954.677746759262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45954.677746759262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45954.677746759262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45954.677746759262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45954.677746759262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45954.677746759262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45954.677746759262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45954.677746759262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45954.677746759262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45954.677746759262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45954.677746759262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45954.677746759262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45954.677746759262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45954.677746759262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45954.677746759262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45954.677746759262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45954.677746759262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45954.677746759262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45954.677746759262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45954.677746759262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45954.677746759262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45954.677746759262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45954.677746759262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45954.677746759262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45954.677746759262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45954.677746759262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45954.677746759262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45954.677746759262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45954.677746759262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45954.677746759262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45954.677746759262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45954.677746759262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45954.677746759262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45954.677746759262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45954.677746759262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45954.677746759262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45954.677746759262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45954.677746759262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45954.677746759262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45954.677746759262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45954.677746759262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45954.677746759262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45954.677746759262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45954.677746759262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45954.677746759262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45954.677746759262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45954.677746759262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45954.677746759262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45954.677746759262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45954.677746759262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45954.677746759262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45954.677746759262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45954.677746759262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45954.677746759262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45954.677746759262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45954.677746759262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45954.677746759262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45954.677746759262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45954.677746759262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45954.677746759262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45954.677746759262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45954.677746759262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45954.677746759262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45954.677746759262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45954.677746759262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45954.677746759262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45954.677746759262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45954.677746759262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45954.677746759262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45954.677746759262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45954.677746759262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45954.677746759262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45954.677746759262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45954.677746759262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45954.677746759262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45954.677746759262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45954.677746759262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45954.677746759262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45954.677746759262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45954.677746759262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45954.677746759262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45954.677746759262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45954.677746759262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45954.677746759262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45954.677746759262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45954.677746759262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45954.677746759262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45954.677746759262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45954.677746759262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45954.677746759262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45954.677746759262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45954.677746759262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45954.677746759262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45954.677746759262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45954.677746759262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45954.677746759262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45954.677746759262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45954.677746759262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45954.677746759262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45954.677746759262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45954.677746759262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45954.677746759262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45954.677746759262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45954.677746759262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45954.677746759262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45954.677746759262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45954.677746759262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45954.677746759262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45954.677746759262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45954.677746759262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45954.677746759262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45954.677746759262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45954.677746759262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45954.677746759262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45954.677746759262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45954.677746759262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45954.677746759262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45954.677746759262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45954.677746759262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45954.677746759262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45954.677746759262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45954.677746759262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45954.677746759262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45954.677746759262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45954.677746759262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45954.677746759262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45954.677746759262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45954.677746759262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45954.677746759262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45954.677746759262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45954.677746759262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45954.677746759262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45954.677746759262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45954.677746759262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45954.677746759262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45954.677746759262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45954.677746759262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45954.677746759262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45954.677746759262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45954.677746759262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45954.677746759262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45954.677746759262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45954.677746759262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45954.677746759262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45954.677746759262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45954.677746759262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45954.677746759262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45954.677746759262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45954.677746759262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45954.677746759262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45954.677746759262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45954.677746759262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45954.677746759262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45954.677746759262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45954.677746759262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45954.677746759262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45954.677746759262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45954.677746759262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45954.677746759262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45954.677746759262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45954.677746759262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45954.677746759262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45954.677746759262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45954.677746759262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45954.677746759262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45954.677746759262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45954.677746759262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45954.677746759262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45954.677746759262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45954.677746759262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45954.677746759262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45954.677746759262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45954.677746759262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45954.677746759262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45954.677746759262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45954.677746759262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45954.677746759262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45954.677746759262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45954.677746759262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45954.677746759262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45954.677746759262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45954.677746759262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45954.677746759262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45954.677746759262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45954.677746759262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45954.677746759262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45954.677746759262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45954.677746759262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45954.677746759262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45954.677746759262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45954.677746759262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45954.677746759262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45954.677746759262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45954.677746759262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45954.677746759262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45954.677746759262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45954.677746759262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45954.677746759262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45954.677746759262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45954.677746759262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45954.677746759262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45954.677746759262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45954.677746759262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45954.677746759262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45954.677746759262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45954.677746759262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45954.677746759262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45954.677746759262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45954.677746759262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45954.677746759262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45954.677746759262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45954.677746759262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45954.677746759262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45954.677746759262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45954.677746759262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45954.677746759262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45954.677746759262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45954.677746759262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45954.677746759262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45954.677746759262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45954.677746759262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45954.677746759262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45954.677746759262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45954.677746759262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45954.677746759262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45954.677746759262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45954.677746759262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45954.677746759262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45954.677746759262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45954.677746759262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45954.677746759262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45954.677746759262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45954.677746759262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45954.677746759262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45954.677746759262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45954.677746759262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45954.677746759262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45954.677746759262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45954.677746759262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45954.677746759262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45954.677746759262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45954.677746759262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45954.677746759262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45954.677746759262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45954.677746759262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45954.677746759262</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tabSelected="1" workbookViewId="0">
      <selection activeCell="D3" sqref="D3: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1</v>
      </c>
      <c r="D2" s="104" t="s">
        <v>32712</v>
      </c>
      <c r="E2" s="107" t="s">
        <v>38998</v>
      </c>
      <c r="F2" s="108">
        <v>45954.634247685186</v>
      </c>
      <c r="G2" s="77">
        <f ca="1">IFERROR(NOW()-F2,"-")</f>
        <v>4.3499074075953104E-2</v>
      </c>
      <c r="H2" s="108">
        <v>45954.62840277778</v>
      </c>
      <c r="I2" s="104" t="str">
        <f>IFERROR(VLOOKUP(D2,DB!A:F,6,0),"")</f>
        <v>SCECO</v>
      </c>
      <c r="J2" s="103" t="str">
        <f>IFERROR(VLOOKUP(D2,DB!A:G,7,0),"")</f>
        <v>Dead</v>
      </c>
      <c r="K2" s="109" t="s">
        <v>39106</v>
      </c>
      <c r="L2" s="110" t="str">
        <f>IFERROR(VLOOKUP(D2,DB!A:I,9,0),"")</f>
        <v>Latis</v>
      </c>
    </row>
    <row r="3" spans="1:16383" ht="31.5" customHeight="1">
      <c r="A3" s="105"/>
      <c r="B3" s="104" t="str">
        <f>IFERROR(VLOOKUP(D3,DB!A:K,11,0),"")</f>
        <v/>
      </c>
      <c r="C3" s="106"/>
      <c r="D3" s="104"/>
      <c r="E3" s="107"/>
      <c r="F3" s="108"/>
      <c r="G3" s="77">
        <f ca="1">IFERROR(NOW()-F3,"-")</f>
        <v>45954.677746759262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45954.677746759262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45954.677746759262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45954.677746759262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45954.677746759262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45954.677746759262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45954.677746759262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45954.677746759262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45954.677746759262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45954.677746759262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45954.677746759262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45954.677746759262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45954.677746759262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45954.677746759262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45954.677746759262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45954.677746759262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45954.677746759262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45954.677746759262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45954.677746759262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45954.677746759262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45954.677746759262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45954.677746759262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45954.677746759262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45954.677746759262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45954.677746759262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45954.677746759262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45954.677746759262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45954.677746759262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45954.677746759262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45954.677746759262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45954.677746759262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45954.677746759262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45954.677746759262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45954.677746759262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45954.677746759262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45954.677746759262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45954.677746759262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45954.677746759262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45954.677746759262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45954.677746759262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45954.677746759262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45954.677746759262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45954.677746759262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45954.677746759262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45954.677746759262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45954.677746759262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45954.677746759262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45954.677746759262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45954.677746759262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45954.677746759262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45954.677746759262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45954.677746759262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45954.677746759262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45954.677746759262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45954.677746759262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45954.677746759262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45954.677746759262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45954.677746759262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45954.677746759262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45954.677746759262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45954.677746759262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45954.677746759262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45954.677746759262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45954.677746759262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45954.677746759262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45954.677746759262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45954.677746759262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45954.677746759262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45954.677746759262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45954.677746759262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45954.677746759262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45954.677746759262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45954.677746759262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45954.677746759262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45954.677746759262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45954.677746759262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45954.677746759262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45954.677746759262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45954.677746759262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45954.677746759262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45954.677746759262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45954.677746759262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45954.677746759262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45954.677746759262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45954.677746759262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45954.677746759262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45954.677746759262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45954.677746759262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45954.677746759262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45954.677746759262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45954.677746759262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45954.677746759262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45954.677746759262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45954.677746759262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45954.677746759262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45954.677746759262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45954.677746759262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45954.677746759262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45954.677746759262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45954.677746759262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45954.677746759262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45954.677746759262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45954.677746759262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45954.677746759262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45954.677746759262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45954.677746759262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45954.677746759262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45954.677746759262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45954.677746759262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45954.677746759262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45954.677746759262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45954.677746759262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45954.677746759262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45954.677746759262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45954.677746759262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45954.677746759262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45954.677746759262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45954.677746759262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45954.677746759262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45954.677746759262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45954.677746759262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45954.677746759262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45954.677746759262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45954.677746759262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45954.677746759262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45954.677746759262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45954.677746759262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45954.677746759262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45954.677746759262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45954.677746759262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45954.677746759262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45954.677746759262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45954.677746759262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45954.677746759262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45954.677746759262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45954.677746759262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45954.677746759262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45954.677746759262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45954.677746759262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45954.677746759262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45954.677746759262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45954.677746759262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45954.677746759262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45954.677746759262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45954.677746759262</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2025-10-24T13:17:20Z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