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41" documentId="13_ncr:1_{F6CB121F-512D-4AA6-A0C1-0FB36C537598}" xr6:coauthVersionLast="47" xr6:coauthVersionMax="47" xr10:uidLastSave="{0F4FFE42-F69B-4376-8E29-700D74DCE83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<sst xmlns="http://schemas.openxmlformats.org/spreadsheetml/2006/main" count="180287" uniqueCount="39129">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</sst>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303.89237800925912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0.43769039351900574</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0.12034085648338078</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45966.840803819447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45966.840803819447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45966.840803819447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45966.840803819447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45966.840803819447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45966.840803819447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45966.840803819447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45966.840803819447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45966.840803819447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45966.840803819447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45966.840803819447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45966.840803819447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45966.840803819447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45966.840803819447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45966.840803819447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45966.840803819447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45966.840803819447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45966.840803819447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45966.840803819447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45966.840803819447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45966.840803819447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45966.840803819447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45966.840803819447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45966.840803819447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45966.840803819447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45966.840803819447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45966.840803819447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45966.840803819447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45966.840803819447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45966.840803819447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45966.840803819447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45966.840803819447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45966.840803819447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45966.840803819447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45966.840803819447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45966.840803819447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45966.840803819447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45966.840803819447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45966.840803819447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45966.840803819447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45966.840803819447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45966.840803819447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45966.840803819447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45966.840803819447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45966.840803819447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45966.840803819447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45966.840803819447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45966.840803819447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45966.840803819447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45966.840803819447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45966.840803819447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45966.840803819447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45966.840803819447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45966.840803819447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45966.840803819447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45966.840803819447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45966.840803819447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45966.840803819447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45966.840803819447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45966.840803819447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45966.840803819447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45966.840803819447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45966.840803819447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45966.840803819447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45966.840803819447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45966.840803819447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45966.840803819447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45966.840803819447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45966.840803819447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45966.840803819447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45966.840803819447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45966.840803819447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45966.840803819447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45966.840803819447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45966.840803819447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45966.840803819447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45966.840803819447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45966.840803819447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45966.840803819447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45966.840803819447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45966.840803819447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45966.840803819447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45966.840803819447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45966.840803819447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45966.840803819447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45966.840803819447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45966.840803819447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45966.840803819447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45966.840803819447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141.84096597222378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8.0987204861157807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7.7076967594621237E-2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5.5607060188776813E-2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45966.840803819447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45966.840803819447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45966.840803819447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45966.840803819447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45966.840803819447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45966.840803819447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45966.840803819447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45966.840803819447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45966.840803819447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45966.840803819447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45966.840803819447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45966.840803819447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45966.840803819447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45966.840803819447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45966.840803819447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45966.840803819447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45966.840803819447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45966.840803819447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45966.840803819447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45966.840803819447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45966.840803819447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45966.840803819447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45966.840803819447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45966.840803819447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45966.840803819447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45966.840803819447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45966.840803819447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45966.840803819447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45966.840803819447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45966.840803819447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45966.840803819447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45966.840803819447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45966.840803819447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45966.840803819447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45966.840803819447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45966.840803819447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45966.840803819447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45966.840803819447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45966.840803819447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45966.840803819447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45966.840803819447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45966.840803819447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45966.840803819447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45966.840803819447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45966.840803819447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45966.840803819447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45966.840803819447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45966.840803819447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45966.840803819447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45966.840803819447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45966.840803819447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45966.840803819447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45966.840803819447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45966.840803819447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45966.840803819447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45966.840803819447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45966.840803819447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45966.840803819447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45966.840803819447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45966.840803819447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45966.840803819447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45966.840803819447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45966.840803819447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45966.840803819447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45966.840803819447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45966.840803819447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45966.840803819447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45966.840803819447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45966.840803819447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45966.840803819447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45966.840803819447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45966.840803819447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45966.840803819447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45966.840803819447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45966.840803819447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45966.840803819447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45966.840803819447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45966.840803819447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45966.840803819447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45966.840803819447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45966.840803819447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45966.840803819447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45966.840803819447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45966.840803819447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45966.840803819447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45966.840803819447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45966.840803819447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45966.840803819447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45966.840803819447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45966.840803819447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45966.840803819447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45966.840803819447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45966.840803819447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45966.840803819447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45966.840803819447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45966.840803819447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45966.840803819447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45966.840803819447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45966.840803819447</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45966.840803935185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45966.840803935185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45966.840803935185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45966.840803935185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45966.840803935185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45966.840803935185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45966.840803935185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45966.840803935185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45966.840803935185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45966.840803935185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45966.840803935185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45966.840803935185</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45966.840803935185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45966.840803935185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45966.840803935185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45966.840803935185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45966.840803935185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45966.840803935185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45966.840803935185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45966.840803935185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45966.840803935185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45966.840803935185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45966.840803935185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45966.840803935185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45966.840803935185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45966.840803935185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45966.840803935185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45966.840803935185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45966.840803935185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45966.840803935185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45966.840803935185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45966.840803935185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45966.840803935185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45966.840803935185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45966.840803935185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45966.840803935185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45966.840803935185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45966.840803935185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45966.840803935185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45966.840803935185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45966.840803935185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45966.840803935185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45966.840803935185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45966.840803935185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45966.840803935185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45966.840803935185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45966.840803935185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45966.840803935185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45966.840803935185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45966.840803935185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45966.840803935185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45966.840803935185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45966.840803935185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45966.840803935185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45966.840803935185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45966.840803935185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45966.840803935185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45966.840803935185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45966.840803935185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45966.840803935185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45966.840803935185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45966.840803935185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45966.840803935185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45966.840803935185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45966.840803935185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45966.840803935185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45966.840803935185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45966.840803935185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45966.840803935185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45966.840803935185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45966.840803935185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45966.840803935185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45966.840803935185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45966.840803935185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45966.840803935185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45966.840803935185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45966.840803935185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45966.840803935185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45966.840803935185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45966.840803935185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45966.840803935185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45966.840803935185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45966.840803935185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45966.840803935185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45966.840803935185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45966.840803935185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45966.840803935185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45966.840803935185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45966.840803935185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45966.840803935185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45966.840803935185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45966.840803935185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45966.840803935185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45966.840803935185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45966.840803935185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45966.840803935185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45966.840803935185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45966.840803935185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45966.840803935185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45966.840803935185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45966.840803935185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45966.840803935185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45966.840803935185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45966.840803935185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45966.840803935185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45966.840803935185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45966.840803935185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45966.840803935185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45966.840803935185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45966.840803935185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45966.840803935185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45966.840803935185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45966.840803935185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45966.840803935185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45966.840803935185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45966.840803935185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45966.840803935185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45966.840803935185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45966.840803935185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45966.840803935185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45966.840803935185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45966.840803935185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45966.840803935185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45966.840803935185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45966.840803935185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45966.840803935185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45966.840803935185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45966.840803935185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45966.840803935185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45966.840803935185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45966.840803935185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45966.840803935185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45966.840803935185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45966.840803935185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45966.840803935185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45966.840803935185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45966.840803935185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45966.840803935185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45966.840803935185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45966.840803935185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45966.840803935185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45966.840803935185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45966.840803935185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45966.840803935185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45966.840803935185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45966.840803935185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45966.840803935185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45966.840803935185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45966.840803935185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45966.840803935185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45966.840803935185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45966.840803935185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45966.840803935185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45966.840803935185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45966.840803935185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45966.840803935185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45966.840803935185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45966.840803935185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45966.840803935185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45966.840803935185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45966.840803935185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45966.840803935185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45966.840803935185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45966.840803935185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45966.840803935185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45966.840803935185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45966.840803935185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45966.840803935185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45966.840803935185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45966.840803935185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45966.840803935185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45966.840803935185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45966.840803935185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45966.840803935185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45966.840803935185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45966.840803935185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45966.840803935185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45966.840803935185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45966.840803935185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45966.840803935185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45966.840803935185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45966.840803935185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45966.840803935185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45966.840803935185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45966.840803935185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45966.840803935185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45966.840803935185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45966.840803935185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45966.840803935185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45966.840803935185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45966.840803935185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45966.840803935185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45966.840803935185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45966.840803935185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45966.840803935185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45966.840803935185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45966.840803935185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45966.840803935185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45966.840803935185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45966.840803935185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45966.840803935185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45966.840803935185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45966.840803935185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45966.840803935185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45966.840803935185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45966.840803935185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45966.840803935185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45966.840803935185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45966.840803935185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45966.840803935185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45966.840803935185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45966.840803935185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45966.840803935185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45966.840803935185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45966.840803935185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45966.840803935185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45966.840803935185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45966.840803935185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45966.840803935185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45966.840803935185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45966.840803935185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45966.840803935185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45966.840803935185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45966.840803935185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45966.840803935185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45966.840803935185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45966.840803935185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45966.840803935185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45966.840803935185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45966.840803935185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45966.840803935185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45966.840803935185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45966.840803935185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45966.840803935185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45966.840803935185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45966.840803935185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45966.840803935185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45966.840803935185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45966.840803935185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45966.840803935185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45966.840803935185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45966.840803935185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45966.840803935185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45966.840803935185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45966.840803935185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45966.840803935185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45966.840803935185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45966.840803935185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45966.840803935185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45966.840803935185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45966.840803935185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45966.840803935185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45966.840803935185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45966.840803935185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45966.840803935185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45966.840803935185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45966.840803935185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45966.840803935185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45966.840803935185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45966.840803935185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45966.840803935185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45966.840803935185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45966.840803935185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45966.840803935185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45966.840803935185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45966.840803935185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45966.840803935185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45966.840803935185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45966.840803935185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45966.840803935185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45966.840803935185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45966.840803935185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45966.840803935185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45966.840803935185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45966.840803935185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45966.840803935185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45966.840803935185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45966.840803935185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45966.840803935185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45966.840803935185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45966.840803935185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45966.840803935185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45966.840803935185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45966.840803935185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45966.840803935185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45966.840803935185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45966.840803935185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45966.840803935185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45966.840803935185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45966.840803935185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45966.840803935185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45966.840803935185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45966.840803935185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45966.840803935185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45966.840803935185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45966.840803935185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45966.840803935185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45966.840803935185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45966.840803935185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45966.840803935185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45966.840803935185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45966.840803935185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45966.840803935185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45966.840803935185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45966.840803935185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45966.840803935185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45966.840803935185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45966.840803935185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45966.840803935185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45966.840803935185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45966.840803935185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45966.840803935185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45966.840803935185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45966.840803935185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45966.840803935185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45966.840803935185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45966.840803935185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45966.840803935185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45966.840803935185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45966.840803935185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45966.840803935185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45966.840803935185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45966.840803935185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45966.840803935185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45966.840803935185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45966.840803935185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45966.840803935185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45966.840803935185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45966.840803935185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45966.840803935185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45966.840803935185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45966.840803935185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45966.840803935185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45966.840803935185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45966.840803935185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45966.840803935185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45966.840803935185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45966.840803935185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45966.840803935185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45966.840803935185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45966.840803935185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45966.840803935185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45966.840803935185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45966.840803935185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45966.840803935185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45966.840803935185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45966.840803935185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45966.840803935185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45966.840803935185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45966.840803935185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45966.840803935185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45966.840803935185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45966.840803935185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45966.840803935185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45966.840803935185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45966.840803935185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45966.840803935185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45966.840803935185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45966.840803935185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45966.840803935185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45966.840803935185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45966.840803935185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45966.840803935185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45966.840803935185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45966.840803935185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45966.840803935185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45966.840803935185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45966.840803935185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45966.840803935185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45966.840803935185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45966.840803935185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45966.840803935185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45966.840803935185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45966.840803935185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45966.840803935185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45966.840803935185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45966.840803935185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45966.840803935185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45966.840803935185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45966.840803935185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45966.840803935185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45966.840803935185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45966.840803935185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45966.840803935185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45966.840803935185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45966.840803935185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45966.840803935185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45966.840803935185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45966.840803935185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45966.840803935185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45966.840803935185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45966.840803935185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45966.840803935185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45966.840803935185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45966.840803935185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45966.840803935185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45966.840803935185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45966.840803935185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45966.840803935185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45966.840803935185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45966.840803935185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45966.840803935185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45966.840803935185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45966.840803935185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45966.840803935185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45966.840803935185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45966.840803935185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45966.840803935185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45966.840803935185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45966.840803935185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45966.840803935185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45966.840803935185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45966.840803935185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45966.840803935185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45966.840803935185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45966.840803935185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45966.840803935185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45966.840803935185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45966.840803935185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45966.840803935185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45966.840803935185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45966.840803935185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45966.840803935185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45966.840803935185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45966.840803935185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45966.840803935185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45966.840803935185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45966.840803935185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45966.840803935185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45966.840803935185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45966.840803935185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45966.840803935185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45966.840803935185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45966.840803935185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45966.840803935185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45966.840803935185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45966.840803935185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45966.840803935185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45966.840803935185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45966.840803935185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45966.840803935185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45966.840803935185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45966.840803935185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45966.840803935185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45966.840803935185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45966.840803935185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45966.840803935185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45966.840803935185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45966.840803935185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45966.840803935185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45966.840803935185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45966.840803935185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45966.840803935185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45966.840803935185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45966.840803935185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45966.840803935185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45966.840803935185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45966.840803935185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45966.840803935185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45966.840803935185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45966.840803935185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45966.840803935185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45966.840803935185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45966.840803935185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45966.840803935185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45966.840803935185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45966.840803935185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45966.840803935185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45966.840803935185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45966.840803935185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45966.840803935185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45966.840803935185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45966.840803935185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45966.840803935185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45966.840803935185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45966.840803935185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45966.840803935185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45966.840803935185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45966.840803935185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45966.840803935185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45966.840803935185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45966.840803935185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45966.840803935185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45966.840803935185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45966.840803935185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45966.840803935185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45966.840803935185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45966.840803935185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45966.840803935185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45966.840803935185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45966.840803935185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45966.840803935185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45966.840803935185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45966.840803935185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45966.840803935185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45966.840803935185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45966.840803935185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45966.840803935185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45966.840803935185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45966.840803935185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45966.840803935185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45966.840803935185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45966.840803935185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45966.840803935185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45966.840803935185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45966.840803935185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45966.840803935185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45966.840803935185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45966.840803935185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45966.840803935185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45966.840803935185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45966.840803935185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45966.840803935185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45966.840803935185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45966.840803935185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45966.840803935185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45966.840803935185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45966.840803935185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45966.840803935185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45966.840803935185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45966.840803935185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45966.840803935185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45966.840803935185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45966.840803935185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45966.840803935185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45966.840803935185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45966.840803935185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45966.840803935185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45966.840803935185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45966.840803935185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45966.840803935185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45966.840803935185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45966.840803935185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45966.840803935185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45966.840803935185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45966.840803935185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45966.840803935185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45966.840803935185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45966.840803935185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45966.840803935185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45966.840803935185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45966.840803935185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45966.840803935185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45966.840803935185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45966.840803935185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45966.840803935185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45966.840803935185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45966.840803935185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45966.840803935185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45966.840803935185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45966.840803935185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45966.840803935185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45966.840803935185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45966.840803935185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45966.840803935185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45966.840803935185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45966.840803935185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45966.840803935185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45966.840803935185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45966.840803935185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45966.840803935185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45966.840803935185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45966.840803935185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45966.840803935185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45966.840803935185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45966.840803935185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45966.840803935185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45966.840803935185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45966.840803935185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45966.840803935185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45966.840803935185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45966.840803935185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45966.840803935185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45966.840803935185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45966.840803935185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45966.840803935185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45966.840803935185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45966.840803935185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45966.840803935185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45966.840803935185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45966.840803935185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45966.840803935185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45966.840803935185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45966.840803935185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45966.840803935185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45966.840803935185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45966.840803935185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45966.840803935185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45966.840803935185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45966.840803935185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45966.840803935185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45966.840803935185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45966.840803935185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45966.840803935185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45966.840803935185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45966.840803935185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45966.840803935185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45966.840803935185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45966.840803935185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45966.840803935185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45966.840803935185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45966.840803935185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45966.840803935185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45966.840803935185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45966.840803935185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45966.840803935185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45966.840803935185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45966.840803935185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45966.840803935185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45966.840803935185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45966.840803935185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45966.840803935185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45966.840803935185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45966.840803935185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45966.840803935185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45966.840803935185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45966.840803935185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45966.840803935185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45966.840803935185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45966.840803935185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45966.840803935185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45966.840803935185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45966.840803935185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45966.840803935185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45966.840803935185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45966.840803935185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45966.840803935185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45966.840803935185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45966.840803935185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45966.840803935185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45966.840803935185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45966.840803935185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45966.840803935185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45966.840803935185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45966.840803935185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45966.840803935185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45966.840803935185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45966.840803935185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45966.840803935185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45966.840803935185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45966.840803935185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45966.840803935185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45966.840803935185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45966.840803935185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45966.840803935185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45966.840803935185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45966.840803935185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45966.840803935185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45966.840803935185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45966.840803935185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45966.840803935185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45966.840803935185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45966.840803935185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45966.840803935185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45966.840803935185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45966.840803935185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45966.840803935185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45966.840803935185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45966.840803935185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45966.840803935185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45966.840803935185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45966.840803935185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45966.840803935185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45966.840803935185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45966.840803935185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45966.840803935185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45966.840803935185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45966.840803935185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45966.840803935185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45966.840803935185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45966.840803935185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45966.840803935185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45966.840803935185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45966.840803935185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45966.840803935185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45966.840803935185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45966.840803935185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45966.840803935185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45966.840803935185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45966.840803935185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45966.840803935185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45966.840803935185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45966.840803935185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45966.840803935185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45966.840803935185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45966.840803935185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45966.840803935185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45966.840803935185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45966.840803935185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45966.840803935185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45966.840803935185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45966.840803935185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45966.840803935185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45966.840803935185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45966.840803935185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45966.840803935185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45966.840803935185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45966.840803935185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45966.840803935185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45966.840803935185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45966.840803935185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45966.840803935185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45966.840803935185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45966.840803935185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45966.840803935185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45966.840803935185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45966.840803935185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45966.840803935185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45966.840803935185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45966.840803935185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45966.840803935185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45966.840803935185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45966.840803935185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45966.840803935185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45966.840803935185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45966.840803935185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45966.840803935185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45966.840803935185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45966.840803935185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45966.840803935185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45966.840803935185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45966.840803935185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45966.840803935185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45966.840803935185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45966.840803935185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45966.840803935185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45966.840803935185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45966.840803935185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45966.840803935185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45966.840803935185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45966.840803935185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45966.840803935185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45966.840803935185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45966.840803935185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45966.840803935185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45966.840803935185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45966.840803935185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45966.840803935185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45966.840803935185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45966.840803935185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45966.840803935185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45966.840803935185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45966.840803935185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45966.840803935185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45966.840803935185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45966.840803935185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45966.840803935185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45966.840803935185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45966.840803935185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45966.840803935185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45966.840803935185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45966.840803935185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45966.840803935185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45966.840803935185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45966.840803935185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45966.840803935185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45966.840803935185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45966.840803935185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45966.840803935185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45966.840803935185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45966.840803935185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45966.840803935185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45966.840803935185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45966.840803935185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45966.840803935185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45966.840803935185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45966.840803935185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45966.840803935185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45966.840803935185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45966.840803935185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45966.840803935185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45966.840803935185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45966.840803935185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45966.840803935185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45966.840803935185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45966.840803935185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45966.840803935185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45966.840803935185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45966.840803935185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45966.840803935185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45966.840803935185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45966.840803935185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45966.840803935185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45966.840803935185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45966.840803935185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45966.840803935185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45966.840803935185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45966.840803935185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45966.840803935185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45966.840803935185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45966.840803935185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45966.840803935185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45966.840803935185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45966.840803935185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45966.840803935185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45966.840803935185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45966.840803935185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45966.840803935185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45966.840803935185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45966.840803935185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45966.840803935185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45966.840803935185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45966.840803935185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45966.840803935185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45966.840803935185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45966.840803935185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45966.840803935185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45966.840803935185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45966.840803935185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45966.840803935185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45966.840803935185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45966.840803935185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45966.840803935185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45966.840803935185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45966.840803935185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45966.840803935185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45966.840803935185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45966.840803935185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45966.840803935185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45966.840803935185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45966.840803935185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45966.840803935185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45966.840803935185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45966.840803935185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45966.840803935185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45966.840803935185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45966.840803935185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45966.840803935185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45966.840803935185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45966.840803935185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45966.840803935185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45966.840803935185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45966.840803935185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45966.840803935185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45966.840803935185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45966.840803935185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45966.840803935185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45966.840803935185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45966.840803935185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45966.840803935185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45966.840803935185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45966.840803935185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45966.840803935185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45966.840803935185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45966.840803935185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45966.840803935185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45966.840803935185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45966.840803935185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45966.840803935185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45966.840803935185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45966.840803935185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45966.840803935185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45966.840803935185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45966.840803935185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45966.840803935185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45966.840803935185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45966.840803935185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45966.840803935185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45966.840803935185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45966.840803935185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45966.840803935185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45966.840803935185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45966.840803935185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45966.840803935185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45966.840803935185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45966.840803935185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45966.840803935185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45966.840803935185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45966.840803935185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45966.840803935185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45966.840803935185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45966.840803935185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45966.840803935185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45966.840803935185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45966.840803935185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45966.840803935185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45966.840803935185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45966.840803935185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45966.840803935185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45966.840803935185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45966.840803935185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45966.840803935185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45966.840803935185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45966.840803935185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45966.840803935185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45966.840803935185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45966.840803935185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45966.840803935185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45966.840803935185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45966.840803935185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45966.840803935185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45966.840803935185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45966.840803935185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45966.840803935185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45966.840803935185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45966.840803935185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45966.840803935185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45966.840803935185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45966.840803935185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45966.840803935185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45966.840803935185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45966.840803935185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45966.840803935185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45966.840803935185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45966.840803935185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45966.840803935185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45966.840803935185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45966.840803935185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45966.840803935185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45966.840803935185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45966.840803935185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45966.840803935185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45966.840803935185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45966.840803935185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45966.840803935185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45966.840803935185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45966.840803935185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45966.840803935185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45966.840803935185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45966.840803935185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45966.840803935185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45966.840803935185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45966.840803935185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45966.840803935185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45966.840803935185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45966.840803935185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45966.840803935185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45966.840803935185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45966.840803935185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45966.840803935185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45966.840803935185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45966.840803935185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45966.840803935185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45966.840803935185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45966.840803935185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45966.840803935185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45966.840803935185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45966.840803935185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45966.840803935185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45966.840803935185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45966.840803935185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45966.840803935185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45966.840803935185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45966.840803935185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45966.840803935185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45966.840803935185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45966.840803935185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45966.840803935185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45966.840803935185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45966.840803935185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45966.840803935185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45966.840803935185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45966.840803935185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45966.840803935185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45966.840803935185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45966.840803935185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45966.840803935185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45966.840803935185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45966.840803935185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45966.840803935185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45966.840803935185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45966.840803935185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45966.840803935185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45966.840803935185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45966.840803935185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45966.840803935185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45966.840803935185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45966.840803935185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45966.840803935185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45966.840803935185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45966.840803935185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45966.840803935185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45966.840803935185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45966.840803935185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45966.840803935185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45966.840803935185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45966.840803935185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45966.840803935185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45966.840803935185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45966.840803935185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45966.840803935185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45966.840803935185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45966.840803935185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45966.840803935185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45966.840803935185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45966.840803935185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45966.840803935185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45966.840803935185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45966.840803935185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45966.840803935185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45966.840803935185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45966.840803935185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45966.840803935185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45966.840803935185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45966.840803935185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45966.840803935185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45966.840803935185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45966.840803935185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45966.840803935185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45966.840803935185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45966.840803935185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45966.840803935185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45966.840803935185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45966.840803935185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45966.840803935185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45966.840803935185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45966.840803935185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45966.840803935185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45966.840803935185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45966.840803935185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45966.840803935185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45966.840803935185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45966.840803935185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45966.840803935185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45966.840803935185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45966.840803935185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45966.840803935185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45966.840803935185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45966.840803935185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45966.840803935185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45966.840803935185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45966.840803935185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45966.840803935185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45966.840803935185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45966.840803935185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45966.840803935185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45966.840803935185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45966.840803935185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45966.840803935185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45966.840803935185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45966.840803935185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45966.840803935185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45966.840803935185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45966.840803935185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45966.840803935185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45966.840803935185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45966.840803935185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45966.840803935185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45966.840803935185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45966.840803935185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45966.840803935185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45966.840803935185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45966.840803935185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45966.840803935185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45966.840803935185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45966.840803935185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45966.840803935185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45966.840803935185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45966.840803935185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45966.840803935185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45966.840803935185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45966.840803935185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45966.840803935185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45966.840803935185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45966.840803935185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45966.840803935185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45966.840803935185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45966.840803935185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45966.840803935185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45966.840803935185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45966.840803935185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45966.840803935185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45966.840803935185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G12" sqref="G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263.36008634258906</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5.7308564813865814E-2</v>
      </c>
      <c r="H3" s="122">
        <v>45966.777777777781</v>
      </c>
      <c r="I3" s="118" t="str">
        <f>IFERROR(VLOOKUP(D3,DB!A:F,6,0),"")</f>
        <v>Generator-SG</v>
      </c>
      <c r="J3" s="118" t="str">
        <f>IFERROR(VLOOKUP(D3,DB!A:G,7,0),"")</f>
        <v>Dead</v>
      </c>
      <c r="K3" s="124" t="s">
        <v>39120</v>
      </c>
      <c r="L3" s="120" t="str">
        <f>IFERROR(VLOOKUP(D3,DB!A:I,9,0),"")</f>
        <v>Latis</v>
      </c>
    </row>
    <row r="4" spans="1:16" ht="15" customHeight="1">
      <c r="A4" s="118" t="s">
        <v>39121</v>
      </c>
      <c r="B4" s="177" t="str">
        <f>IFERROR(VLOOKUP(D4,DB!A:K,11,0),"")</f>
        <v>R4</v>
      </c>
      <c r="C4" s="119">
        <v>1</v>
      </c>
      <c r="D4" s="120" t="s">
        <v>34542</v>
      </c>
      <c r="E4" s="121" t="s">
        <v>39021</v>
      </c>
      <c r="F4" s="122"/>
      <c r="G4" s="123">
        <f ca="1">IFERROR(NOW()-F4,"")</f>
        <v>45966.840803819447</v>
      </c>
      <c r="H4" s="122">
        <v>45966.801631944443</v>
      </c>
      <c r="I4" s="177" t="str">
        <f>IFERROR(VLOOKUP(D4,DB!A:F,6,0),"")</f>
        <v>SCECO</v>
      </c>
      <c r="J4" s="177" t="str">
        <f>IFERROR(VLOOKUP(D4,DB!A:G,7,0),"")</f>
        <v>Vandalized+Dead</v>
      </c>
      <c r="K4" s="124" t="s">
        <v>39122</v>
      </c>
      <c r="L4" s="178" t="str">
        <f>IFERROR(VLOOKUP(D4,DB!A:I,9,0),"")</f>
        <v>Latis</v>
      </c>
    </row>
    <row r="5" spans="1:16" ht="15" customHeight="1">
      <c r="A5" s="118"/>
      <c r="B5" s="118" t="str">
        <f>IFERROR(VLOOKUP(D5,DB!A:K,11,0),"")</f>
        <v/>
      </c>
      <c r="C5" s="119"/>
      <c r="D5" s="93"/>
      <c r="E5" s="97"/>
      <c r="F5" s="122"/>
      <c r="G5" s="123">
        <f ca="1">IFERROR(NOW()-F5,"")</f>
        <v>45966.840803935185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45966.840803935185</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45966.840803935185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45966.840803935185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45966.840803935185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45966.840803935185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45966.840803935185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45966.840803935185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45966.840803935185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45966.840803935185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45966.840803935185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45966.840803935185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45966.840803935185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45966.840803935185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45966.840803935185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45966.840803935185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45966.840803935185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45966.840803935185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45966.840803935185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45966.840803935185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45966.840803935185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45966.840803935185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45966.840803935185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45966.840803935185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45966.840803935185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45966.840803935185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45966.840803935185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45966.840803935185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45966.840803935185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45966.840803935185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45966.840803935185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45966.840803935185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45966.840803935185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45966.840803935185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45966.840803935185</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45966.840803935185</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75.008743634258281</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39104</v>
      </c>
      <c r="F3" s="38">
        <v>45926.188877314817</v>
      </c>
      <c r="G3" s="143">
        <f t="shared" ref="G3" ca="1" si="0">IFERROR(NOW()-F3,"")</f>
        <v>40.651926620368613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39104</v>
      </c>
      <c r="F4" s="152">
        <v>45948.661111111112</v>
      </c>
      <c r="G4" s="153">
        <f ca="1">IFERROR(NOW()-F4,"")</f>
        <v>18.179692824072845</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45966.840803819447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45966.840803819447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45966.840803819447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45966.840803819447</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45966.840803819447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45966.840803819447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45966.840803819447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45966.840803819447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45966.840803819447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45966.840803819447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45966.840803819447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45966.840803819447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45966.840803819447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45966.840803819447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45966.840803819447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45966.840803819447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45966.840803819447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45966.840803819447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45966.840803819447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45966.840803819447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45966.840803819447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45966.840803819447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45966.840803819447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45966.840803819447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45966.840803819447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45966.840803819447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45966.840803819447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45966.840803819447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45966.840803819447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45966.840803819447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45966.840803819447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45966.840803819447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45966.840803819447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45966.840803935185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45966.840803935185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45966.840803935185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45966.840803935185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45966.840803935185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45966.840803935185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45966.840803935185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45966.840803935185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45966.840803935185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45966.840803935185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45966.840803935185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45966.840803935185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45966.840803935185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45966.840803935185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45966.840803935185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45966.840803935185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45966.840803935185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45966.840803935185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45966.840803935185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45966.840803935185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45966.840803935185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45966.840803935185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45966.840803935185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45966.840803935185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45966.840803935185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45966.840803935185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45966.840803935185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45966.840803935185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45966.840803935185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45966.840803935185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45966.840803935185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45966.840803935185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45966.840803935185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45966.840803935185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45966.840803935185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45966.840803935185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45966.840803935185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45966.840803935185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45966.840803935185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45966.840803935185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45966.840803935185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45966.840803935185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45966.840803935185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45966.840803935185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45966.840803935185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45966.840803935185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45966.840803935185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45966.840803935185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45966.840803935185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45966.840803935185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45966.840803935185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45966.840803935185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45966.840803935185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45966.840803935185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45966.840803935185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45966.840803935185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45966.840803935185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45966.840803935185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45966.840803935185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45966.840803935185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45966.840803935185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45966.840803935185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45966.840803935185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45966.840803935185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45966.840803935185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45966.840803935185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45966.840803935185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45966.840803935185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45966.840803935185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45966.840803935185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45966.840803935185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45966.840803935185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45966.840803935185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45966.840803935185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45966.840803935185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45966.840803935185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45966.840803935185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45966.840803935185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45966.840803935185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45966.840803935185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45966.840803935185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45966.840803935185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45966.840803935185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45966.840803935185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45966.840803935185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45966.840803935185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45966.840803935185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45966.840803935185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45966.840803935185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45966.840803935185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45966.840803935185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45966.840803935185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45966.840803935185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45966.840803935185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45966.840803935185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45966.840803935185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45966.840803935185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45966.840803935185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45966.840803935185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45966.840803935185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45966.840803935185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45966.840803935185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45966.840803935185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45966.840803935185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45966.840803935185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45966.840803935185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45966.840803935185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45966.840803935185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45966.840803935185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45966.840803935185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45966.840803935185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45966.840803935185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45966.840803935185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45966.840803935185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45966.840803935185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45966.840803935185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45966.840803935185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45966.840803935185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45966.840803935185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45966.840803935185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45966.840803935185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45966.840803935185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45966.840803935185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45966.840803935185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45966.840803935185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45966.840803935185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45966.840803935185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45966.840803935185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45966.840803935185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45966.840803935185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45966.840803935185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45966.840803935185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45966.840803935185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45966.840803935185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45966.840803935185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45966.840803935185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45966.840803935185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45966.840803935185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45966.840803935185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45966.840803935185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45966.840803935185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45966.840803935185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45966.840803935185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45966.840803935185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45966.840803935185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45966.840803935185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45966.840803935185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45966.840803935185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45966.840803935185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45966.840803935185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45966.840803935185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45966.840803935185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45966.840803935185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45966.840803935185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45966.840803935185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45966.840803935185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45966.840803935185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45966.840803935185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45966.840803935185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45966.840803935185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45966.840803935185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45966.840803935185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45966.840803935185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45966.840803935185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45966.840803935185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45966.840803935185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45966.840803935185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45966.840803935185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45966.840803935185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45966.840803935185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45966.840803935185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45966.840803935185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45966.840803935185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45966.840803935185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45966.840803935185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45966.840803935185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45966.840803935185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45966.840803935185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45966.840803935185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45966.840803935185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45966.840803935185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45966.840803935185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45966.840803935185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45966.840803935185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45966.840803935185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45966.840803935185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45966.840803935185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45966.840803935185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45966.840803935185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45966.840803935185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45966.840803935185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45966.840803935185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45966.840803935185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45966.840803935185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45966.840803935185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45966.840803935185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45966.840803935185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45966.840803935185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45966.840803935185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45966.840803935185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45966.840803935185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45966.840803935185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45966.840803935185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45966.840803935185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45966.840803935185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45966.840803935185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45966.840803935185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45966.840803935185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45966.840803935185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45966.840803935185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45966.840803935185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45966.840803935185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45966.840803935185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45966.840803935185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45966.840803935185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45966.840803935185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45966.840803935185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45966.840803935185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45966.840803935185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45966.840803935185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45966.840803935185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45966.840803935185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45966.840803935185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45966.840803935185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45966.840803935185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45966.840803935185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45966.840803935185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45966.840803935185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45966.840803935185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45966.840803935185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45966.840803935185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45966.840803935185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45966.840803935185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45966.840803935185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45966.840803935185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45966.840803935185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45966.840803935185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45966.840803935185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45966.840803935185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45966.840803935185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45966.840803935185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45966.840803935185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45966.840803935185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45966.840803935185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45966.840803935185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45966.840803935185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45966.840803935185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45966.840803935185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45966.840803935185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45966.840803935185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45966.840803935185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45966.840803935185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45966.840803935185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45966.840803935185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45966.840803935185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45966.840803935185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45966.840803935185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45966.840803935185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45966.840803935185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45966.840803935185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45966.840803935185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45966.840803935185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45966.840803935185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45966.840803935185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45966.840803935185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45966.840803935185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45966.840803935185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45966.840803935185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45966.840803935185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45966.840803935185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45966.840803935185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45966.840803935185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45966.840803935185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45966.840803935185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45966.840803935185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45966.840803935185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45966.840803935185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45966.840803935185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45966.840803935185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45966.840803935185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45966.840803935185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45966.840803819447</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45966.840803819447</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45966.840803819447</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45966.840803819447</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45966.840803819447</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45966.840803819447</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45966.840803819447</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45966.840803819447</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45966.840803819447</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45966.840803819447</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45966.840803819447</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45966.840803819447</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45966.840803819447</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45966.840803819447</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45966.840803819447</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45966.840803819447</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45966.840803819447</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45966.840803819447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45966.840803819447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45966.840803819447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45966.840803819447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45966.840803819447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45966.840803819447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45966.840803819447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45966.840803819447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45966.840803819447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45966.840803819447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45966.840803819447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45966.840803819447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45966.840803819447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45966.840803819447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45966.840803819447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45966.840803819447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45966.840803819447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45966.840803819447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45966.840803819447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45966.840803819447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2025-11-05T17:12:05Z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