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13" documentId="120_S{2AC9BD13-BADA-5192-A53E-5A8FF88502F6}" xr6:coauthVersionLast="47" xr6:coauthVersionMax="47" xr10:uidLastSave="{B4DC885E-6F0B-413A-9417-E4709642842A}"/>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<sst xmlns="http://schemas.openxmlformats.org/spreadsheetml/2006/main" count="180304" uniqueCount="39136">
  <si>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</si>
  <si>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</si>
  <si>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</si>
  <si>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</si>
  <si>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</si>
  <si>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</si>
  <si>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</si>
  <si>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</si>
  <si>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</si>
  <si>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</si>
  <si>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</si>
  <si>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</si>
  <si>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</si>
  <si>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</si>
  <si>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</si>
  <si>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</si>
  <si>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</si>
  <si>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</si>
  <si>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</si>
  <si>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</si>
  <si>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</si>
  <si>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</si>
  <si>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</si>
  <si>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</si>
  <si>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</si>
  <si>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</si>
  <si>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</si>
  <si>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</si>
  <si>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</si>
  <si>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</si>
  <si>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</si>
  <si>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</si>
  <si>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</si>
  <si>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</si>
  <si>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</si>
  <si>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</si>
  <si>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</si>
  <si>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</si>
  <si>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</si>
  <si>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</si>
  <si>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</si>
  <si>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</si>
  <si>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</si>
  <si>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</si>
  <si>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</si>
  <si>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</si>
  <si>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</si>
  <si>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</si>
  <si>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</si>
  <si>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</si>
  <si>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</si>
  <si>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</si>
  <si>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</si>
  <si>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</si>
  <si>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</si>
  <si>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</si>
  <si>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</si>
  <si>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</si>
  <si>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</si>
  <si>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</si>
  <si>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</si>
  <si>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</si>
  <si>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</si>
  <si>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</si>
  <si>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</si>
  <si>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</si>
  <si>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</si>
  <si>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</si>
  <si>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</si>
  <si>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</si>
  <si>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</si>
  <si>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</si>
  <si>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</si>
  <si>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</si>
  <si>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</si>
  <si>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</si>
  <si>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</si>
  <si>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</si>
  <si>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</si>
  <si>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</si>
  <si>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</si>
  <si>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</si>
  <si>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</si>
  <si>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</si>
  <si>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</si>
  <si>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</si>
  <si>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</si>
  <si>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</si>
  <si>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</si>
  <si>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</si>
  <si>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</si>
  <si>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</si>
  <si>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</si>
  <si>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</si>
  <si>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</si>
  <si>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</si>
  <si>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</si>
  <si>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</si>
  <si>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</si>
  <si>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</si>
  <si>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</si>
  <si>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</si>
  <si>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</si>
  <si>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</si>
  <si>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</si>
  <si>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</si>
  <si>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</si>
  <si>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</si>
  <si>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</si>
  <si>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</si>
  <si>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</si>
  <si>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</si>
  <si>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</si>
  <si>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</si>
  <si>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</si>
  <si>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</si>
  <si>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</si>
  <si>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</si>
  <si>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</si>
  <si>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</si>
  <si>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</si>
  <si>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</si>
  <si>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</si>
  <si>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</si>
  <si>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</si>
  <si>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</si>
  <si>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</si>
  <si>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</si>
  <si>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</si>
  <si>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</si>
  <si>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</si>
  <si>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</si>
  <si>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</si>
  <si>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</si>
  <si>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</si>
  <si>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</si>
  <si>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</si>
  <si>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</si>
  <si>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</si>
  <si>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</si>
  <si>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</si>
  <si>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</si>
  <si>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</si>
  <si>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</si>
  <si>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</si>
  <si>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</si>
  <si>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</si>
  <si>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</si>
  <si>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</si>
  <si>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</si>
  <si>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</si>
  <si>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</si>
  <si>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</si>
  <si>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</si>
  <si>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</si>
  <si>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</si>
  <si>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</si>
  <si>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</si>
  <si>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</si>
  <si>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</si>
  <si>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</si>
  <si>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</si>
  <si>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</si>
  <si>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</si>
  <si>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</si>
  <si>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</si>
  <si>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</si>
  <si>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</si>
  <si>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</si>
  <si>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</si>
  <si>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</si>
  <si>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</si>
  <si>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</si>
  <si>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</si>
  <si>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</si>
  <si>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</si>
  <si>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</si>
  <si>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</si>
  <si>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</si>
  <si>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</si>
  <si>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</si>
  <si>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</si>
  <si>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</si>
  <si>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</si>
  <si>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</si>
  <si>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</si>
  <si>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</si>
  <si>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</si>
  <si>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</si>
  <si>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</si>
  <si>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</si>
  <si>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</si>
  <si>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</si>
  <si>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</si>
  <si>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</si>
  <si>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</si>
  <si>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</si>
  <si>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</si>
  <si>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</si>
  <si>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</si>
  <si>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</si>
  <si>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</si>
  <si>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</si>
  <si>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</si>
  <si>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</si>
  <si>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</si>
  <si>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</si>
  <si>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</si>
  <si>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</si>
  <si>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</si>
  <si>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</si>
  <si>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</si>
  <si>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</si>
  <si>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</si>
  <si>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</si>
  <si>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</si>
  <si>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</si>
  <si>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</si>
  <si>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</si>
  <si>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</si>
  <si>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</si>
  <si>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</si>
  <si>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</si>
  <si>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</si>
  <si>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</si>
  <si>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</si>
  <si>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</si>
  <si>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</si>
  <si>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</si>
  <si>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</si>
  <si>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</si>
  <si>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</si>
  <si>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</si>
  <si>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</si>
  <si>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</si>
  <si>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</si>
  <si>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</si>
  <si>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</si>
  <si>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</si>
  <si>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</si>
  <si>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</si>
  <si>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</si>
  <si>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</si>
  <si>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</si>
  <si>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</si>
  <si>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</si>
  <si>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</si>
  <si>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</si>
  <si>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</si>
  <si>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</si>
  <si>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</si>
  <si>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</si>
  <si>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</si>
  <si>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</si>
  <si>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</si>
  <si>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</si>
  <si>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</si>
  <si>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</si>
  <si>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</si>
  <si>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</si>
  <si>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</si>
  <si>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</si>
  <si>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</si>
  <si>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</si>
  <si>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</si>
  <si>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</si>
  <si>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</si>
  <si>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</si>
  <si>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</si>
  <si>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</si>
  <si>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</si>
  <si>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</si>
  <si>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</si>
  <si>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</si>
  <si>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</si>
  <si>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</si>
  <si>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</si>
  <si>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</si>
  <si>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</si>
  <si>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</si>
  <si>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</si>
  <si>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</si>
  <si>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</si>
  <si>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</si>
  <si>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</si>
  <si>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</si>
  <si>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</si>
  <si>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</si>
  <si>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</si>
  <si>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</si>
  <si>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</si>
  <si>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</si>
  <si>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</si>
  <si>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</si>
  <si>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</si>
  <si>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</si>
  <si>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</si>
  <si>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</si>
  <si>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</si>
  <si>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</si>
  <si>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</si>
  <si>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</si>
  <si>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</si>
  <si>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</si>
  <si>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</si>
  <si>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</si>
  <si>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</si>
  <si>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</si>
  <si>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</si>
  <si>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</si>
  <si>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</si>
  <si>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</si>
  <si>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</si>
  <si>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</si>
  <si>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</si>
  <si>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</si>
  <si>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</si>
  <si>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</si>
  <si>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</si>
  <si>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</si>
  <si>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</si>
  <si>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</si>
  <si>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</si>
  <si>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</si>
  <si>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</si>
  <si>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</si>
  <si>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</si>
  <si>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</si>
  <si>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</si>
  <si>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</si>
  <si>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</si>
  <si>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</si>
  <si>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</si>
  <si>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</si>
  <si>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</si>
  <si>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</si>
  <si>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</si>
  <si>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</si>
  <si>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</si>
  <si>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</si>
  <si>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</si>
  <si>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</si>
  <si>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</si>
  <si>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</si>
  <si>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</si>
  <si>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</si>
  <si>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</si>
  <si>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</si>
  <si>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</si>
  <si>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</si>
  <si>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</si>
  <si>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</si>
  <si>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</si>
  <si>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</si>
  <si>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</si>
  <si>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</si>
  <si>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</si>
  <si>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</si>
  <si>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</si>
  <si>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</si>
  <si>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</si>
  <si>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</si>
  <si>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</si>
  <si>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</si>
  <si>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</si>
  <si>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</si>
  <si>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</si>
  <si>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</si>
  <si>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</si>
  <si>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</si>
  <si>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</si>
  <si>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</si>
  <si>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</si>
  <si>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</si>
  <si>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</si>
  <si>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</si>
  <si>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</si>
  <si>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</si>
  <si>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</si>
  <si>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</si>
  <si>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</si>
  <si>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</si>
  <si>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</si>
  <si>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</si>
  <si>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</si>
  <si>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</si>
  <si>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</si>
  <si>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</si>
  <si>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</si>
  <si>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</si>
  <si>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</si>
  <si>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</si>
  <si>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</si>
  <si>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</si>
  <si>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</si>
  <si>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</si>
  <si>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</si>
  <si>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</si>
  <si>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</si>
  <si>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</si>
  <si>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</si>
  <si>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</si>
  <si>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</si>
  <si>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</si>
  <si>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</si>
  <si>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</si>
  <si>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</si>
  <si>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</si>
  <si>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</si>
  <si>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</si>
  <si>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</si>
  <si>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</si>
  <si>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</si>
  <si>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</si>
  <si>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</si>
  <si>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</si>
  <si>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</si>
  <si>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</si>
  <si>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</si>
  <si>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</si>
  <si>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</si>
  <si>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</si>
  <si>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</si>
  <si>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</si>
  <si>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</si>
  <si>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</si>
  <si>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</si>
  <si>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</si>
  <si>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</si>
  <si>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</si>
  <si>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</si>
  <si>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</si>
  <si>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</si>
  <si>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</si>
  <si>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</si>
  <si>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</si>
  <si>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</si>
  <si>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</si>
  <si>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</si>
  <si>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</si>
  <si>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</si>
  <si>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</si>
  <si>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</si>
  <si>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</si>
  <si>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</si>
  <si>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</si>
  <si>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</si>
  <si>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</si>
  <si>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</si>
  <si>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</si>
  <si>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</si>
  <si>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</si>
  <si>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</si>
  <si>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</si>
  <si>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</si>
  <si>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</si>
  <si>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</si>
  <si>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</si>
  <si>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</si>
  <si>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</si>
  <si>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</si>
  <si>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</si>
  <si>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</si>
  <si>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</si>
  <si>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</si>
  <si>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</si>
  <si>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</si>
  <si>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</si>
  <si>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</si>
  <si>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</si>
  <si>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</si>
  <si>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</si>
  <si>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</si>
  <si>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</si>
  <si>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</si>
  <si>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</si>
  <si>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</si>
  <si>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</si>
  <si>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</si>
  <si>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</si>
  <si>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</si>
  <si>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</si>
  <si>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</si>
  <si>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</si>
  <si>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</si>
  <si>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</si>
  <si>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</si>
  <si>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</si>
  <si>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</si>
  <si>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</si>
  <si>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</si>
  <si>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</si>
  <si>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</si>
  <si>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</si>
  <si>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</si>
  <si>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</si>
  <si>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</si>
  <si>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</si>
  <si>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</si>
  <si>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</si>
  <si>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</si>
  <si>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</si>
  <si>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</si>
  <si>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</si>
  <si>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</si>
  <si>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</si>
  <si>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</si>
  <si>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</si>
  <si>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</si>
  <si>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</si>
  <si>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</si>
  <si>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</si>
  <si>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</si>
  <si>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</si>
  <si>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</si>
  <si>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</si>
  <si>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</si>
  <si>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</si>
  <si>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</si>
  <si>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</si>
  <si>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</si>
  <si>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</si>
  <si>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</si>
  <si>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</si>
  <si>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</si>
  <si>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</si>
  <si>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</si>
  <si>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</si>
  <si>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</si>
  <si>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</si>
  <si>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</si>
  <si>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</si>
  <si>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</si>
  <si>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</si>
  <si>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</si>
  <si>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</si>
  <si>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</si>
  <si>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</si>
  <si>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</si>
  <si>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</si>
  <si>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</si>
  <si>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</si>
  <si>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</si>
  <si>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</si>
  <si>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</si>
  <si>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</si>
  <si>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</si>
  <si>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</si>
  <si>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</si>
  <si>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</si>
  <si>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</si>
  <si>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</si>
  <si>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</si>
  <si>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</si>
  <si>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</si>
  <si>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</si>
  <si>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</si>
  <si>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</si>
  <si>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</si>
  <si>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</si>
  <si>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</si>
  <si>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</si>
  <si>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</si>
  <si>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</si>
  <si>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</si>
  <si>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</si>
  <si>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</si>
  <si>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</si>
  <si>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</si>
  <si>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</si>
  <si>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</si>
  <si>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</si>
  <si>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</si>
  <si>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</si>
  <si>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</si>
  <si>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</si>
  <si>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</si>
  <si>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</si>
  <si>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</si>
  <si>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</si>
  <si>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</si>
  <si>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</si>
  <si>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</si>
  <si>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</si>
  <si>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</si>
  <si>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</si>
  <si>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</si>
  <si>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</si>
  <si>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</si>
  <si>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</si>
  <si>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</si>
  <si>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</si>
  <si>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</si>
  <si>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</si>
  <si>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</si>
  <si>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</si>
  <si>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</si>
  <si>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</si>
  <si>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</si>
  <si>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</si>
  <si>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</si>
  <si>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</si>
  <si>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</si>
  <si>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</si>
  <si>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</si>
  <si>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</si>
  <si>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</si>
  <si>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</si>
  <si>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</si>
  <si>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</si>
  <si>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</si>
  <si>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</si>
  <si>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</si>
  <si>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</si>
  <si>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</si>
  <si>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</si>
  <si>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</si>
  <si>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</si>
  <si>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</si>
  <si>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</si>
  <si>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</si>
  <si>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</si>
  <si>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</si>
  <si>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</si>
  <si>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</si>
  <si>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</si>
  <si>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</si>
  <si>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</si>
  <si>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</si>
  <si>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</si>
  <si>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</si>
  <si>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</si>
  <si>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</si>
  <si>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</si>
  <si>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</si>
  <si>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</si>
  <si>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</si>
  <si>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</si>
  <si>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</si>
  <si>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</si>
  <si>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</si>
  <si>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</si>
  <si>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</si>
  <si>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</si>
  <si>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</si>
  <si>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</si>
  <si>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</si>
  <si>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</si>
  <si>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</si>
  <si>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</si>
  <si>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</si>
  <si>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</si>
  <si>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</si>
  <si>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</si>
  <si>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</si>
  <si>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</si>
  <si>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</si>
  <si>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</si>
  <si>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</si>
  <si>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</si>
  <si>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</si>
  <si>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</si>
  <si>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</si>
  <si>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</si>
  <si>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</si>
  <si>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</si>
  <si>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</si>
  <si>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</si>
  <si>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</si>
  <si>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</si>
  <si>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</si>
  <si>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</si>
  <si>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</si>
  <si>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</si>
  <si>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</si>
  <si>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</si>
  <si>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</si>
  <si>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</si>
  <si>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</si>
  <si>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</si>
  <si>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</si>
  <si>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</si>
  <si>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</si>
  <si>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</si>
  <si>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</si>
  <si>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</si>
  <si>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</si>
  <si>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</si>
  <si>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</si>
  <si>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</si>
  <si>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</si>
  <si>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</si>
  <si>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</si>
  <si>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</si>
  <si>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</si>
  <si>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</si>
  <si>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</si>
  <si>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</si>
  <si>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</si>
  <si>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</si>
  <si>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</si>
  <si>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</si>
  <si>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</si>
  <si>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</si>
  <si>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</si>
  <si>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</si>
  <si>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</si>
  <si>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</si>
  <si>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</si>
  <si>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</si>
  <si>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</si>
  <si>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</si>
  <si>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</si>
  <si>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</si>
  <si>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</si>
  <si>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</si>
  <si>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</si>
  <si>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</si>
  <si>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</si>
  <si>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</si>
  <si>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</si>
  <si>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</si>
  <si>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</si>
  <si>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</si>
  <si>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</si>
  <si>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</si>
  <si>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</si>
  <si>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</si>
  <si>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</si>
  <si>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</si>
  <si>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</si>
  <si>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</si>
  <si>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</si>
  <si>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</si>
  <si>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</si>
  <si>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</si>
  <si>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</si>
  <si>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</si>
  <si>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</si>
  <si>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</si>
  <si>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</si>
  <si>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</si>
  <si>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</si>
  <si>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</si>
  <si>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</si>
  <si>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</si>
  <si>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</si>
  <si>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</si>
  <si>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</si>
  <si>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</si>
  <si>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</si>
  <si>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</si>
  <si>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</si>
  <si>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</si>
  <si>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</si>
  <si>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</si>
  <si>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</si>
  <si>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</si>
  <si>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</si>
  <si>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</si>
  <si>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</si>
  <si>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</si>
  <si>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</si>
  <si>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</si>
  <si>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</si>
  <si>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</si>
  <si>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</si>
  <si>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</si>
  <si>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</si>
  <si>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</si>
  <si>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</si>
  <si>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</si>
  <si>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</si>
  <si>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</si>
  <si>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</si>
  <si>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</si>
  <si>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</si>
  <si>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</si>
  <si>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</si>
  <si>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</si>
  <si>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</si>
  <si>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</si>
  <si>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</si>
  <si>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</si>
  <si>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</si>
  <si>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</si>
  <si>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</si>
  <si>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</si>
  <si>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</si>
  <si>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</si>
  <si>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</si>
  <si>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</si>
  <si>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</si>
  <si>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</si>
  <si>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</si>
  <si>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</si>
  <si>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</si>
  <si>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</si>
  <si>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</si>
  <si>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</si>
  <si>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</si>
  <si>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</si>
  <si>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</si>
  <si>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</si>
  <si>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</si>
  <si>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</si>
  <si>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</si>
  <si>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</si>
  <si>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</si>
  <si>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</si>
  <si>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</si>
  <si>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</si>
  <si>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</si>
  <si>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</si>
  <si>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</si>
  <si>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</si>
  <si>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</si>
  <si>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</si>
  <si>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</si>
  <si>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</si>
  <si>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</si>
  <si>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</si>
  <si>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</si>
  <si>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</si>
  <si>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</si>
  <si>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</si>
  <si>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</si>
  <si>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</si>
  <si>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</si>
  <si>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</si>
  <si>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</si>
  <si>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</si>
  <si>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</si>
  <si>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</si>
  <si>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</si>
  <si>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</si>
  <si>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</si>
  <si>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</si>
  <si>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</si>
  <si>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</si>
  <si>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</si>
  <si>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</si>
  <si>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</si>
  <si>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</si>
  <si>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</si>
  <si>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</si>
  <si>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</si>
  <si>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</si>
  <si>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</si>
  <si>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</si>
  <si>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</si>
  <si>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</si>
  <si>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</si>
  <si>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</si>
  <si>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</si>
  <si>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</si>
  <si>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</si>
  <si>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</si>
  <si>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</si>
  <si>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</si>
  <si>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</si>
  <si>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</si>
  <si>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</si>
  <si>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</si>
  <si>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</si>
  <si>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</si>
  <si>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</si>
  <si>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</si>
  <si>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</si>
  <si>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</si>
  <si>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</si>
  <si>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</si>
  <si>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</si>
  <si>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</si>
  <si>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</si>
  <si>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</si>
  <si>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</si>
  <si>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</si>
  <si>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</si>
  <si>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</si>
  <si>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</si>
  <si>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</si>
  <si>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</si>
  <si>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</si>
  <si>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</si>
  <si>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</si>
  <si>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</si>
  <si>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</si>
  <si>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</si>
  <si>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</si>
  <si>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</si>
  <si>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</si>
  <si>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</si>
  <si>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</si>
  <si>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</si>
  <si>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</si>
  <si>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</si>
  <si>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</si>
  <si>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</si>
  <si>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</si>
  <si>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</si>
  <si>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</si>
  <si>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</si>
  <si>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</si>
  <si>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</si>
  <si>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</si>
  <si>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</si>
  <si>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</si>
  <si>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</si>
  <si>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</si>
  <si>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</si>
  <si>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</si>
  <si>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</si>
  <si>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</si>
  <si>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</si>
  <si>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</si>
  <si>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</si>
  <si>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</si>
  <si>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</si>
  <si>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</si>
  <si>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</si>
  <si>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</si>
  <si>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</si>
  <si>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</si>
  <si>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</si>
  <si>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</si>
  <si>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</si>
  <si>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</si>
  <si>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</si>
  <si>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</si>
  <si>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</si>
  <si>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</si>
  <si>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</si>
  <si>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</si>
  <si>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</si>
  <si>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</si>
  <si>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</si>
  <si>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</si>
  <si>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</si>
  <si>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</si>
  <si>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</si>
  <si>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</si>
  <si>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</si>
  <si>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</si>
  <si>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</si>
  <si>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</si>
  <si>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</si>
  <si>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</si>
  <si>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</si>
  <si>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</si>
  <si>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</si>
  <si>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</si>
  <si>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</si>
  <si>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</si>
  <si>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</si>
  <si>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</si>
  <si>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</si>
  <si>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</si>
  <si>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</si>
  <si>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</si>
  <si>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</si>
  <si>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</si>
  <si>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</si>
  <si>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</si>
  <si>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</si>
  <si>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</si>
  <si>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</si>
  <si>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</si>
  <si>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</si>
  <si>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</si>
  <si>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</si>
  <si>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</si>
  <si>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</si>
  <si>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</si>
  <si>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</si>
  <si>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</si>
  <si>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</si>
  <si>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</si>
  <si>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</si>
  <si>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</si>
  <si>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</si>
  <si>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</si>
  <si>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</si>
  <si>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</si>
  <si>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</si>
  <si>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</si>
  <si>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</si>
  <si>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</si>
  <si>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</si>
  <si>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</si>
  <si>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</si>
  <si>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</si>
  <si>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</si>
  <si>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</si>
  <si>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</si>
  <si>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</si>
  <si>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</si>
  <si>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</si>
  <si>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</si>
  <si>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</si>
  <si>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</si>
  <si>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</si>
  <si>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</si>
  <si>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</si>
  <si>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</si>
  <si>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</si>
  <si>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</si>
  <si>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</si>
  <si>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</si>
  <si>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</si>
  <si>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</si>
  <si>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</si>
  <si>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</si>
  <si>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</si>
  <si>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</si>
  <si>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</si>
  <si>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</si>
  <si>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</si>
  <si>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</si>
  <si>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</si>
  <si>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</si>
  <si>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</si>
  <si>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</si>
  <si>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</si>
  <si>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</si>
  <si>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</si>
  <si>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</si>
  <si>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</si>
  <si>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</si>
  <si>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</si>
  <si>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</si>
  <si>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</si>
  <si>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</si>
  <si>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</si>
  <si>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</si>
  <si>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</si>
  <si>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</si>
  <si>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</si>
  <si>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</si>
  <si>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</si>
  <si>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</si>
  <si>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</si>
  <si>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</si>
  <si>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</si>
  <si>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</si>
  <si>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</si>
  <si>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</si>
  <si>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</si>
  <si>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</si>
  <si>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</si>
  <si>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</si>
  <si>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</si>
  <si>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</si>
  <si>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</si>
  <si>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</si>
  <si>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</si>
  <si>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</si>
  <si>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</si>
  <si>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</si>
  <si>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</si>
  <si>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</si>
  <si>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</si>
  <si>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</si>
  <si>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</si>
  <si>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</si>
  <si>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</si>
  <si>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</si>
  <si>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</si>
  <si>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</si>
  <si>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</si>
  <si>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</si>
  <si>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</si>
  <si>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</si>
  <si>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</si>
  <si>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</si>
  <si>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</si>
  <si>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</si>
  <si>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</si>
  <si>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</si>
  <si>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</si>
  <si>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</si>
  <si>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</si>
  <si>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</si>
  <si>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</si>
  <si>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</si>
  <si>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</si>
  <si>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</si>
  <si>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</si>
  <si>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</si>
  <si>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</si>
  <si>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</si>
  <si>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</si>
  <si>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</si>
  <si>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</si>
  <si>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</si>
  <si>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</si>
  <si>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</si>
  <si>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</si>
  <si>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</si>
  <si>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</si>
  <si>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</si>
  <si>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</si>
  <si>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</si>
  <si>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</si>
  <si>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</si>
  <si>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</si>
  <si>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</si>
  <si>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</si>
  <si>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</si>
  <si>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</si>
  <si>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</si>
  <si>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</si>
  <si>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</si>
  <si>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</si>
  <si>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</si>
  <si>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</si>
  <si>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</si>
  <si>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</si>
  <si>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</si>
  <si>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</si>
  <si>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</si>
  <si>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</si>
  <si>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</si>
  <si>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</si>
  <si>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</si>
  <si>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</si>
  <si>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</si>
  <si>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</si>
  <si>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</si>
  <si>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</si>
  <si>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</si>
  <si>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</si>
  <si>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</si>
  <si>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</si>
  <si>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</si>
  <si>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</si>
  <si>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</si>
  <si>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</si>
  <si>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</si>
  <si>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</si>
  <si>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</si>
  <si>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</si>
  <si>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</si>
  <si>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</si>
  <si>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</si>
  <si>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</si>
  <si>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</si>
  <si>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</si>
  <si>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</si>
  <si>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</si>
  <si>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</si>
  <si>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</si>
  <si>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</si>
  <si>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</si>
  <si>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</si>
  <si>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</si>
  <si>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</si>
  <si>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</si>
  <si>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</si>
  <si>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</si>
  <si>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</si>
  <si>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</si>
  <si>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</si>
  <si>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</si>
  <si>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</si>
  <si>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</si>
  <si>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</si>
  <si>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</si>
  <si>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</si>
  <si>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</si>
  <si>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</si>
  <si>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</si>
  <si>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</si>
  <si>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</si>
  <si>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</si>
  <si>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</si>
  <si>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</si>
  <si>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</si>
  <si>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</si>
  <si>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</si>
  <si>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</si>
  <si>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</si>
  <si>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</si>
  <si>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</si>
  <si>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</si>
  <si>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</si>
  <si>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</si>
  <si>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</si>
  <si>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</si>
  <si>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</si>
  <si>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</si>
  <si>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</si>
  <si>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</si>
  <si>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</si>
  <si>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</si>
  <si>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</si>
  <si>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</si>
  <si>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</si>
  <si>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</si>
  <si>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</si>
  <si>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</si>
  <si>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</si>
  <si>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</si>
  <si>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</si>
  <si>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</si>
  <si>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</si>
  <si>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</si>
  <si>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</si>
  <si>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</si>
  <si>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</si>
  <si>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</si>
  <si>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</si>
  <si>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</si>
  <si>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</si>
  <si>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</si>
  <si>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</si>
  <si>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</si>
  <si>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</si>
  <si>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</si>
  <si>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</si>
  <si>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</si>
  <si>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</si>
  <si>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</si>
  <si>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</si>
  <si>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</si>
  <si>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</si>
  <si>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</si>
  <si>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</si>
  <si>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</si>
  <si>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</si>
  <si>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</si>
  <si>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</si>
  <si>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</si>
  <si>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</si>
  <si>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</si>
  <si>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</si>
  <si>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</si>
  <si>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</si>
  <si>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</si>
  <si>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</si>
  <si>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</si>
  <si>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</si>
  <si>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</si>
  <si>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</si>
  <si>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</si>
  <si>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</si>
  <si>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</si>
  <si>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</si>
  <si>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</si>
  <si>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</si>
  <si>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</si>
  <si>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</si>
  <si>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</si>
  <si>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</si>
  <si>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</si>
  <si>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</si>
  <si>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</si>
  <si>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</si>
  <si>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</si>
  <si>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</si>
  <si>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</si>
  <si>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</si>
  <si>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</si>
  <si>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</si>
  <si>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</si>
  <si>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</si>
  <si>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</si>
  <si>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</si>
  <si>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</si>
  <si>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</si>
  <si>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</si>
  <si>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</si>
  <si>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</si>
  <si>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</si>
  <si>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</si>
  <si>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</si>
  <si>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</si>
  <si>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</si>
  <si>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</si>
  <si>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</si>
  <si>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</si>
  <si>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</si>
  <si>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</si>
  <si>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</si>
  <si>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</si>
  <si>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</si>
  <si>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</si>
  <si>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</si>
  <si>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</si>
  <si>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</si>
  <si>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</si>
  <si>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</si>
  <si>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</si>
  <si>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</si>
  <si>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</si>
  <si>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</si>
  <si>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</si>
  <si>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</si>
  <si>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</si>
  <si>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</si>
  <si>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</si>
  <si>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</si>
  <si>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</si>
  <si>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</si>
  <si>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</si>
  <si>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</si>
  <si>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</si>
  <si>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</si>
  <si>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</si>
  <si>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</si>
  <si>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</si>
  <si>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</si>
  <si>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</si>
  <si>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</si>
  <si>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</si>
  <si>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</si>
  <si>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</si>
  <si>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</si>
  <si>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</si>
  <si>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</si>
  <si>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</si>
  <si>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</si>
  <si>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</si>
  <si>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</si>
  <si>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</si>
  <si>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</si>
  <si>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</si>
  <si>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</si>
  <si>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</si>
  <si>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</si>
  <si>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</si>
  <si>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</si>
  <si>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</si>
  <si>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</si>
  <si>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</si>
  <si>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</si>
  <si>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</si>
  <si>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</si>
  <si>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</si>
  <si>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</si>
  <si>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</si>
  <si>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</si>
  <si>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</si>
  <si>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</si>
  <si>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</si>
  <si>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</si>
  <si>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</si>
  <si>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</si>
  <si>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</si>
  <si>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</si>
  <si>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</si>
  <si>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</si>
  <si>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</si>
  <si>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</si>
  <si>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</si>
  <si>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</si>
  <si>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</si>
  <si>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</si>
  <si>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</si>
  <si>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</si>
  <si>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</si>
  <si>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</si>
  <si>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</si>
  <si>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</si>
  <si>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</si>
  <si>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</si>
  <si>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</si>
  <si>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</si>
  <si>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</si>
  <si>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</si>
  <si>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</si>
  <si>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</si>
  <si>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</si>
  <si>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</si>
  <si>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</si>
  <si>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</si>
  <si>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</si>
  <si>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</si>
  <si>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</si>
  <si>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</si>
  <si>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</si>
  <si>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</si>
  <si>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</si>
  <si>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</si>
  <si>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</si>
  <si>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</si>
  <si>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</si>
  <si>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</si>
  <si>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</si>
  <si>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</si>
  <si>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</si>
  <si>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</si>
  <si>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</si>
  <si>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</si>
  <si>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</si>
  <si>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</si>
  <si>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</si>
  <si>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</si>
  <si>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</si>
  <si>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</si>
  <si>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</si>
  <si>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</si>
  <si>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</si>
  <si>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</si>
  <si>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</si>
  <si>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</si>
  <si>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</si>
  <si>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</si>
  <si>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</si>
  <si>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</si>
  <si>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</si>
  <si>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</si>
  <si>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</si>
  <si>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</si>
  <si>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</si>
  <si>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</si>
  <si>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</si>
  <si>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</si>
  <si>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</si>
  <si>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</si>
  <si>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</si>
  <si>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</si>
  <si>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</si>
  <si>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</si>
  <si>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</si>
  <si>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</si>
  <si>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</si>
  <si>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</si>
  <si>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</si>
  <si>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</si>
  <si>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</si>
  <si>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</si>
  <si>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</si>
  <si>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</si>
  <si>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</si>
  <si>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</si>
  <si>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</si>
  <si>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</si>
  <si>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</si>
  <si>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</si>
  <si>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</si>
  <si>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</si>
  <si>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</si>
  <si>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</si>
  <si>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</si>
  <si>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</si>
  <si>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</si>
  <si>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</si>
  <si>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</si>
  <si>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</si>
  <si>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</si>
  <si>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</si>
  <si>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</si>
  <si>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</si>
  <si>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</si>
  <si>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</si>
  <si>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</si>
  <si>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</si>
  <si>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</si>
  <si>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</si>
  <si>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</si>
  <si>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</si>
  <si>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</si>
  <si>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</si>
  <si>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</si>
  <si>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</si>
  <si>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</si>
  <si>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</si>
  <si>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</si>
  <si>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</si>
  <si>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</si>
  <si>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</si>
  <si>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</si>
  <si>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</si>
  <si>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</si>
  <si>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</si>
  <si>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</si>
  <si>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</si>
  <si>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</si>
  <si>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</si>
  <si>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</si>
  <si>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</si>
  <si>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</si>
  <si>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</si>
  <si>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</si>
  <si>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</si>
  <si>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</si>
  <si>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</si>
  <si>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</si>
  <si>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</si>
  <si>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</si>
  <si>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</si>
  <si>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</si>
  <si>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</si>
  <si>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</si>
  <si>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</si>
  <si>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</si>
  <si>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</si>
  <si>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</si>
  <si>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</si>
  <si>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</si>
  <si>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</si>
  <si>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</si>
  <si>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</si>
  <si>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</si>
  <si>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</si>
  <si>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</si>
  <si>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</si>
  <si>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</si>
  <si>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</si>
  <si>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</si>
  <si>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</si>
  <si>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</si>
  <si>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</si>
  <si>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</si>
  <si>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</si>
  <si>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</si>
  <si>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</si>
  <si>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</si>
  <si>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</si>
  <si>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</si>
  <si>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</si>
  <si>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</si>
  <si>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</si>
  <si>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</si>
  <si>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</si>
  <si>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</si>
  <si>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</si>
  <si>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</si>
  <si>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</si>
  <si>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</si>
  <si>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</si>
  <si>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</si>
  <si>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</si>
  <si>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</si>
  <si>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</si>
  <si>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</si>
  <si>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</si>
  <si>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</si>
  <si>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</si>
  <si>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</si>
  <si>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</si>
  <si>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</si>
  <si>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</si>
  <si>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</si>
  <si>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</si>
  <si>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</si>
  <si>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</si>
  <si>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</si>
  <si>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</si>
  <si>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</si>
  <si>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</si>
  <si>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</si>
  <si>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</si>
  <si>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</si>
  <si>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</si>
  <si>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</si>
  <si>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</si>
  <si>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</si>
  <si>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</si>
  <si>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</si>
  <si>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</si>
  <si>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</si>
  <si>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</si>
  <si>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</si>
  <si>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</si>
  <si>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</si>
  <si>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</si>
  <si>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</si>
  <si>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</si>
  <si>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</si>
  <si>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</si>
  <si>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</si>
  <si>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</si>
  <si>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</si>
  <si>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</si>
  <si>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</si>
  <si>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</si>
  <si>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</si>
  <si>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</si>
  <si>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</si>
  <si>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</si>
  <si>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</si>
  <si>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</si>
  <si>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</si>
  <si>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</si>
  <si>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</si>
  <si>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</si>
  <si>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</si>
  <si>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</si>
  <si>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</si>
  <si>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</si>
  <si>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</si>
  <si>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</si>
  <si>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</si>
  <si>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</si>
  <si>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</si>
  <si>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</si>
  <si>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</si>
  <si>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</si>
  <si>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</si>
  <si>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</si>
  <si>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</si>
  <si>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</si>
  <si>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</si>
  <si>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</si>
  <si>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</si>
  <si>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</si>
  <si>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</si>
  <si>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</si>
  <si>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</si>
  <si>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</si>
  <si>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</si>
  <si>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</si>
  <si>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</si>
  <si>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</si>
  <si>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</si>
  <si>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</si>
  <si>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</si>
  <si>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</si>
  <si>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</si>
  <si>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</si>
  <si>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</si>
  <si>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</si>
  <si>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</si>
  <si>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</si>
  <si>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</si>
  <si>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</si>
  <si>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</si>
  <si>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</si>
  <si>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</si>
  <si>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</si>
  <si>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</si>
  <si>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</si>
  <si>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</si>
  <si>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</si>
  <si>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</si>
  <si>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</si>
  <si>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</si>
  <si>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</si>
  <si>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</si>
  <si>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</si>
  <si>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</si>
  <si>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</si>
  <si>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</si>
  <si>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</si>
  <si>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</si>
  <si>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</si>
  <si>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</si>
  <si>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</si>
  <si>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</si>
  <si>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</si>
  <si>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</si>
  <si>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</si>
  <si>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</si>
  <si>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</si>
  <si>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</si>
  <si>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</si>
  <si>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</si>
  <si>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</si>
  <si>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</si>
  <si>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</si>
  <si>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</si>
  <si>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</si>
  <si>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</si>
  <si>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</si>
  <si>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</si>
  <si>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</si>
  <si>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</si>
  <si>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</si>
  <si>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</si>
  <si>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</si>
  <si>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</si>
  <si>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</si>
  <si>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</si>
  <si>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</si>
  <si>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</si>
  <si>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</si>
  <si>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</si>
  <si>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</si>
  <si>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</si>
  <si>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</si>
  <si>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</si>
  <si>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</si>
  <si>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</si>
  <si>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</si>
  <si>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</si>
  <si>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</si>
  <si>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</si>
  <si>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</si>
  <si>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</si>
  <si>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</si>
  <si>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</si>
  <si>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</si>
  <si>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</si>
  <si>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</si>
  <si>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</si>
  <si>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</si>
  <si>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</si>
  <si>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</si>
  <si>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</si>
  <si>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</si>
  <si>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</si>
  <si>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</si>
  <si>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</si>
  <si>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</si>
  <si>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</si>
  <si>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</si>
  <si>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</si>
  <si>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</si>
  <si>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</si>
  <si>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</si>
  <si>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</si>
  <si>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</si>
  <si>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</si>
  <si>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</si>
  <si>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</si>
  <si>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</si>
  <si>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</si>
  <si>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</si>
  <si>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</si>
  <si>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</si>
  <si>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</si>
  <si>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</si>
  <si>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</si>
  <si>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</si>
  <si>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</si>
  <si>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</si>
  <si>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</si>
  <si>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</si>
  <si>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</si>
  <si>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</si>
  <si>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</si>
  <si>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</si>
  <si>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</si>
  <si>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</si>
  <si>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</si>
  <si>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</si>
  <si>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</si>
  <si>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</si>
  <si>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</si>
  <si>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</si>
  <si>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</si>
  <si>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</si>
  <si>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</si>
  <si>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</si>
  <si>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</si>
  <si>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</si>
  <si>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</si>
  <si>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</si>
  <si>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</si>
  <si>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</si>
  <si>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</si>
  <si>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</si>
  <si>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</si>
  <si>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</si>
  <si>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</si>
  <si>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</si>
  <si>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</si>
  <si>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</si>
  <si>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</si>
  <si>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</si>
  <si>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</si>
  <si>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</si>
  <si>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</si>
  <si>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</si>
  <si>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</si>
  <si>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</si>
  <si>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</si>
  <si>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</si>
  <si>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</si>
  <si>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</si>
  <si>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</si>
  <si>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</si>
  <si>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</si>
  <si>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</si>
  <si>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</si>
  <si>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</si>
  <si>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</si>
  <si>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</si>
  <si>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</si>
  <si>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</si>
  <si>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</si>
  <si>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</si>
  <si>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</si>
  <si>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</si>
  <si>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</si>
  <si>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</si>
  <si>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</si>
  <si>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</si>
  <si>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</si>
  <si>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</si>
  <si>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</si>
  <si>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</si>
  <si>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</si>
  <si>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</si>
  <si>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</si>
  <si>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</si>
  <si>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</si>
  <si>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</si>
  <si>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</si>
  <si>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</si>
  <si>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</si>
  <si>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</si>
  <si>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</si>
  <si>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</si>
  <si>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</si>
  <si>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</si>
  <si>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</si>
  <si>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</si>
  <si>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</si>
  <si>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</si>
  <si>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</si>
  <si>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</si>
  <si>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</si>
  <si>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</si>
  <si>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</si>
  <si>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</si>
  <si>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</si>
  <si>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</si>
  <si>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</si>
  <si>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</si>
  <si>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</si>
  <si>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</si>
  <si>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</si>
  <si>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</si>
  <si>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</si>
  <si>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</si>
  <si>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</si>
  <si>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</si>
  <si>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</si>
  <si>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</si>
  <si>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</si>
  <si>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</si>
  <si>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</si>
  <si>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</si>
  <si>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</si>
  <si>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</si>
  <si>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</si>
  <si>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</si>
  <si>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</si>
  <si>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</si>
  <si>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</si>
  <si>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</si>
  <si>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</si>
  <si>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</si>
  <si>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</si>
  <si>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</si>
  <si>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</si>
  <si>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</si>
  <si>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</si>
  <si>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</si>
  <si>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</si>
  <si>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</si>
  <si>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</si>
  <si>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</si>
  <si>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</si>
  <si>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</si>
  <si>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</si>
  <si>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</si>
  <si>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</si>
  <si>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</si>
  <si>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</si>
  <si>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</si>
  <si>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</si>
  <si>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</si>
  <si>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</si>
  <si>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</si>
  <si>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</si>
  <si>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</si>
  <si>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</si>
  <si>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</si>
  <si>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</si>
  <si>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</si>
  <si>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</si>
  <si>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</si>
  <si>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</si>
  <si>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</si>
  <si>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</si>
  <si>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</si>
  <si>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</si>
  <si>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</si>
  <si>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</si>
  <si>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</si>
  <si>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</si>
  <si>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</si>
  <si>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</si>
  <si>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</si>
  <si>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</si>
  <si>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</si>
  <si>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</si>
  <si>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</si>
  <si>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</si>
  <si>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</si>
  <si>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</si>
  <si>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</si>
  <si>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</si>
  <si>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</si>
  <si>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</si>
  <si>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</si>
  <si>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</si>
  <si>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</si>
  <si>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</si>
  <si>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</si>
  <si>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</si>
  <si>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</si>
  <si>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</si>
  <si>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</si>
  <si>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</si>
  <si>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</si>
  <si>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</si>
  <si>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</si>
  <si>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</si>
  <si>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</si>
  <si>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</si>
  <si>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</si>
  <si>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</si>
  <si>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</si>
  <si>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</si>
  <si>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</si>
  <si>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</si>
  <si>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</si>
  <si>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</si>
  <si>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</si>
  <si>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</si>
  <si>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</si>
  <si>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</si>
  <si>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</si>
  <si>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</si>
  <si>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</si>
  <si>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</si>
  <si>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</si>
  <si>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</si>
  <si>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</si>
  <si>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</si>
  <si>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</si>
  <si>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</si>
  <si>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</si>
  <si>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</si>
  <si>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</si>
  <si>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</si>
  <si>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</si>
  <si>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</si>
  <si>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</si>
  <si>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</si>
  <si>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</si>
  <si>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</si>
  <si>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</si>
  <si>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</si>
  <si>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</si>
  <si>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</si>
  <si>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</si>
  <si>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</si>
  <si>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</si>
  <si>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</si>
  <si>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</si>
  <si>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</si>
  <si>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</si>
  <si>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</si>
  <si>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</si>
  <si>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</si>
  <si>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</si>
  <si>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</si>
  <si>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</si>
  <si>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</si>
  <si>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</si>
  <si>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</si>
  <si>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</si>
  <si>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</si>
  <si>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</si>
  <si>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</si>
  <si>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</si>
  <si>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</si>
  <si>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</si>
  <si>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</si>
  <si>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</si>
  <si>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</si>
  <si>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</si>
  <si>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</si>
  <si>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</si>
  <si>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</si>
  <si>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</si>
  <si>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</si>
  <si>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</si>
  <si>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</si>
  <si>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</si>
  <si>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</si>
  <si>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</si>
  <si>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</si>
  <si>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</si>
  <si>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</si>
  <si>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</si>
  <si>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</si>
  <si>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</si>
  <si>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</si>
  <si>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</si>
  <si>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</si>
  <si>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</si>
  <si>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</si>
  <si>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</si>
  <si>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</si>
  <si>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</si>
  <si>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</si>
  <si>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</si>
  <si>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</si>
  <si>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</si>
  <si>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</si>
  <si>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</si>
  <si>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</si>
  <si>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</si>
  <si>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</si>
  <si>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</si>
  <si>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</si>
  <si>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</si>
  <si>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</si>
  <si>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</si>
  <si>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</si>
  <si>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</si>
  <si>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</si>
  <si>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</si>
  <si>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</si>
  <si>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</si>
  <si>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</si>
  <si>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</si>
  <si>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</si>
  <si>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</si>
  <si>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</si>
  <si>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</si>
  <si>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</si>
  <si>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</si>
  <si>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</si>
  <si>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</si>
  <si>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</si>
  <si>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</si>
  <si>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</si>
  <si>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</si>
  <si>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</si>
  <si>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</si>
  <si>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</si>
  <si>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</si>
  <si>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</si>
  <si>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</si>
  <si>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</si>
  <si>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</si>
  <si>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</si>
  <si>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</si>
  <si>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</si>
  <si>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</si>
  <si>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</si>
  <si>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</si>
  <si>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</si>
  <si>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</si>
  <si>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</si>
  <si>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</si>
  <si>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</si>
  <si>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</si>
  <si>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</si>
  <si>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</si>
  <si>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</si>
  <si>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</si>
  <si>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</si>
  <si>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</si>
  <si>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</si>
  <si>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</si>
  <si>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</si>
  <si>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</si>
  <si>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</si>
  <si>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</si>
  <si>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</si>
  <si>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</si>
  <si>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</si>
  <si>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</si>
  <si>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</si>
  <si>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</si>
  <si>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</si>
  <si>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</si>
  <si>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</si>
  <si>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</si>
  <si>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</si>
  <si>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</si>
  <si>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</si>
  <si>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</si>
  <si>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</si>
  <si>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</si>
  <si>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</si>
  <si>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</si>
  <si>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</si>
  <si>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</si>
  <si>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</si>
  <si>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</si>
  <si>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</si>
  <si>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</si>
  <si>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</si>
  <si>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</si>
  <si>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</si>
  <si>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</si>
  <si>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</si>
  <si>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</si>
  <si>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</si>
  <si>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</si>
  <si>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</si>
  <si>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</si>
  <si>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</si>
  <si>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</si>
  <si>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</si>
  <si>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</si>
  <si>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</si>
  <si>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</si>
  <si>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</si>
  <si>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</si>
  <si>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</si>
  <si>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</si>
  <si>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</si>
  <si>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</si>
  <si>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</si>
  <si>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</si>
  <si>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</si>
  <si>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</si>
  <si>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</si>
  <si>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</si>
  <si>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</si>
  <si>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</si>
  <si>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</si>
  <si>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</si>
  <si>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</si>
  <si>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</si>
  <si>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</si>
  <si>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</si>
  <si>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</si>
  <si>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</si>
  <si>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</si>
  <si>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</si>
  <si>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</si>
  <si>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</si>
  <si>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</si>
  <si>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</si>
  <si>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</si>
  <si>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</si>
  <si>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</si>
  <si>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</si>
  <si>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</si>
  <si>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</si>
  <si>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</si>
  <si>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</si>
  <si>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</si>
  <si>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</si>
  <si>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</si>
  <si>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</si>
  <si>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</si>
  <si>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</si>
  <si>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</si>
  <si>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</si>
  <si>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</si>
  <si>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</si>
  <si>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</si>
  <si>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</si>
  <si>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</si>
  <si>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</si>
  <si>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</si>
  <si>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</si>
  <si>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</si>
  <si>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</si>
  <si>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</si>
  <si>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</si>
  <si>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</si>
  <si>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</si>
  <si>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</si>
  <si>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</si>
  <si>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</si>
  <si>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</si>
  <si>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</si>
  <si>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</si>
  <si>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</si>
  <si>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</si>
  <si>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</si>
  <si>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</si>
  <si>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</si>
  <si>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</si>
  <si>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</si>
  <si>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</si>
  <si>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</si>
  <si>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</si>
  <si>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</si>
  <si>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</si>
  <si>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</si>
  <si>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</si>
  <si>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</si>
  <si>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</si>
  <si>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</si>
  <si>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</si>
  <si>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</si>
  <si>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</si>
  <si>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</si>
  <si>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</si>
  <si>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</si>
  <si>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</si>
  <si>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</si>
  <si>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</si>
  <si>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</si>
  <si>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</si>
  <si>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</si>
  <si>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</si>
  <si>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</si>
  <si>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</si>
  <si>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</si>
  <si>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</si>
  <si>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</si>
  <si>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</si>
  <si>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</si>
  <si>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</si>
  <si>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</si>
  <si>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</si>
  <si>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</si>
  <si>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</si>
  <si>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</si>
  <si>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</si>
  <si>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</si>
  <si>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</si>
  <si>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</si>
  <si>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</si>
  <si>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</si>
  <si>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</si>
  <si>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</si>
  <si>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</si>
  <si>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</si>
  <si>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</si>
  <si>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</si>
  <si>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</si>
  <si>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</si>
  <si>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</si>
  <si>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</si>
  <si>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</si>
  <si>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</si>
  <si>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</si>
  <si>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</si>
  <si>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</si>
  <si>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</si>
  <si>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</si>
  <si>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</si>
  <si>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</si>
  <si>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</si>
  <si>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</si>
  <si>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</si>
  <si>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</si>
  <si>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</si>
  <si>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</si>
  <si>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</si>
  <si>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</si>
  <si>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</si>
  <si>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</si>
  <si>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</si>
  <si>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</si>
  <si>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</si>
  <si>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</si>
  <si>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</si>
  <si>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</si>
  <si>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</si>
  <si>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</si>
  <si>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</si>
  <si>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</si>
  <si>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</si>
  <si>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</si>
  <si>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</si>
  <si>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</si>
  <si>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</si>
  <si>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</si>
  <si>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</si>
  <si>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</si>
  <si>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</si>
  <si>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</si>
  <si>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</si>
  <si>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</si>
  <si>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</si>
  <si>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</si>
  <si>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</si>
  <si>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</si>
  <si>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</si>
  <si>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</si>
  <si>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</si>
  <si>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</si>
  <si>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</si>
  <si>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</si>
  <si>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</si>
  <si>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</si>
  <si>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</si>
  <si>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</si>
  <si>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</si>
  <si>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</si>
  <si>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</si>
  <si>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</si>
  <si>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</si>
  <si>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</si>
  <si>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</si>
  <si>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</si>
  <si>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</si>
  <si>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</si>
  <si>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</si>
  <si>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</si>
  <si>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</si>
  <si>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</si>
  <si>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</si>
  <si>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</si>
  <si>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</si>
  <si>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</si>
  <si>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</si>
  <si>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</si>
  <si>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</si>
  <si>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</si>
  <si>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</si>
  <si>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</si>
  <si>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</si>
  <si>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</si>
  <si>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</si>
  <si>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</si>
  <si>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</si>
  <si>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</si>
  <si>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</si>
  <si>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</si>
  <si>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</si>
  <si>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</si>
  <si>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</si>
  <si>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</si>
  <si>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</si>
  <si>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</si>
  <si>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</si>
  <si>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</si>
  <si>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</si>
  <si>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</si>
  <si>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</si>
  <si>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</si>
  <si>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</si>
  <si>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</si>
  <si>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</si>
  <si>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</si>
  <si>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</si>
  <si>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</si>
  <si>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</si>
  <si>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</si>
  <si>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</si>
  <si>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</si>
  <si>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</si>
  <si>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</si>
  <si>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</si>
  <si>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</si>
  <si>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</si>
  <si>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</si>
  <si>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</si>
  <si>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</si>
  <si>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</si>
  <si>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</si>
  <si>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</si>
  <si>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</si>
  <si>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</si>
  <si>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</si>
  <si>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</si>
  <si>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</si>
  <si>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</si>
  <si>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</si>
  <si>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</si>
  <si>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</si>
  <si>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</si>
  <si>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</si>
  <si>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</si>
  <si>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</si>
  <si>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</si>
  <si>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</si>
  <si>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</si>
  <si>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</si>
  <si>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</si>
  <si>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</si>
  <si>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</si>
  <si>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</si>
  <si>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</si>
  <si>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</si>
  <si>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</si>
  <si>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</si>
  <si>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</si>
  <si>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</si>
  <si>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</si>
  <si>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</si>
  <si>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</si>
  <si>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</si>
  <si>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</si>
  <si>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</si>
  <si>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</si>
  <si>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</si>
  <si>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</si>
  <si>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</si>
  <si>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</si>
  <si>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</si>
  <si>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</si>
  <si>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</si>
  <si>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</si>
  <si>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</si>
  <si>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</si>
  <si>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</si>
  <si>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</si>
  <si>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</si>
  <si>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</si>
  <si>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</si>
  <si>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</si>
  <si>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</si>
  <si>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</si>
  <si>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</si>
  <si>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</si>
  <si>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</si>
  <si>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</si>
  <si>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</si>
  <si>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</si>
  <si>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</si>
  <si>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</si>
  <si>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</si>
  <si>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</si>
  <si>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</si>
  <si>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</si>
  <si>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</si>
  <si>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</si>
  <si>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</si>
  <si>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</si>
  <si>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</si>
  <si>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</si>
  <si>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</si>
  <si>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</si>
  <si>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</si>
  <si>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</si>
  <si>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</si>
  <si>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</si>
  <si>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</si>
  <si>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</si>
  <si>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</si>
  <si>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</si>
  <si>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</si>
  <si>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</si>
  <si>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</si>
  <si>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</si>
  <si>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</si>
  <si>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</si>
  <si>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</si>
  <si>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</si>
  <si>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</si>
  <si>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</si>
  <si>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</si>
  <si>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</si>
  <si>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</si>
  <si>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</si>
  <si>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</si>
  <si>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</si>
  <si>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</si>
  <si>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</si>
  <si>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</si>
  <si>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</si>
  <si>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</si>
  <si>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</si>
  <si>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</si>
  <si>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</si>
  <si>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</si>
  <si>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</si>
  <si>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</si>
  <si>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</si>
  <si>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</si>
  <si>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</si>
  <si>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</si>
  <si>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</si>
  <si>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</si>
  <si>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</si>
  <si>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</si>
  <si>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</si>
  <si>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</si>
  <si>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</si>
  <si>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</si>
  <si>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</si>
  <si>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</si>
  <si>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</si>
  <si>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</si>
  <si>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</si>
  <si>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</si>
  <si>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</si>
  <si>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</si>
  <si>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</si>
  <si>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</si>
  <si>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</si>
  <si>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</si>
  <si>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</si>
  <si>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</si>
  <si>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</si>
  <si>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</si>
  <si>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</si>
  <si>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</si>
  <si>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</si>
  <si>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</si>
  <si>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</si>
  <si>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</si>
  <si>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</si>
  <si>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</si>
  <si>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</si>
  <si>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</si>
  <si>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</si>
  <si>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</si>
  <si>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</si>
  <si>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</si>
  <si>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</si>
  <si>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</si>
  <si>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</si>
  <si>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</si>
  <si>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</si>
  <si>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</si>
  <si>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</si>
  <si>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</si>
  <si>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</si>
  <si>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</si>
  <si>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</si>
  <si>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</si>
  <si>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</si>
  <si>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</si>
  <si>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</si>
  <si>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</si>
  <si>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</si>
  <si>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</si>
  <si>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</si>
  <si>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</si>
  <si>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</si>
  <si>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</si>
  <si>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</si>
  <si>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</si>
  <si>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</si>
  <si>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</si>
  <si>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</si>
  <si>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</si>
  <si>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</si>
  <si>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</si>
  <si>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</si>
  <si>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</si>
  <si>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</si>
  <si>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</si>
  <si>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</si>
  <si>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</si>
  <si>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</si>
  <si>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</si>
  <si>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</si>
  <si>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</si>
  <si>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</si>
  <si>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</si>
  <si>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</si>
  <si>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</si>
  <si>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</si>
  <si>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</si>
  <si>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</si>
  <si>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</si>
  <si>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</si>
  <si>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</si>
  <si>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</si>
  <si>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</si>
  <si>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</si>
  <si>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</si>
  <si>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</si>
  <si>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</si>
  <si>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</si>
  <si>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</si>
  <si>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</si>
  <si>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</si>
  <si>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</si>
  <si>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</si>
  <si>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</si>
  <si>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</si>
  <si>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</si>
  <si>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</si>
  <si>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</si>
  <si>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</si>
  <si>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</si>
  <si>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</si>
  <si>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</si>
  <si>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</si>
  <si>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</si>
  <si>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</si>
  <si>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</si>
  <si>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</si>
  <si>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</si>
  <si>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</si>
  <si>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</si>
  <si>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</si>
  <si>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</si>
  <si>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</si>
  <si>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</si>
  <si>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</si>
  <si>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</si>
  <si>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</si>
  <si>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</si>
  <si>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</si>
  <si>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</si>
  <si>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</si>
  <si>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</si>
  <si>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</si>
  <si>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</si>
  <si>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</si>
  <si>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</si>
  <si>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</si>
  <si>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</si>
  <si>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</si>
  <si>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</si>
  <si>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</si>
  <si>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</si>
  <si>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</si>
  <si>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</si>
  <si>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</si>
  <si>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</si>
  <si>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</si>
  <si>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</si>
  <si>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</si>
  <si>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</si>
  <si>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</si>
  <si>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</si>
  <si>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</si>
  <si>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</si>
  <si>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</si>
  <si>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</si>
  <si>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</si>
  <si>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</si>
  <si>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</si>
  <si>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</si>
  <si>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</si>
  <si>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</si>
  <si>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</si>
  <si>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</si>
  <si>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</si>
  <si>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</si>
  <si>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</si>
  <si>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</si>
  <si>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</si>
  <si>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</si>
  <si>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</si>
  <si>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</si>
  <si>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</si>
  <si>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</si>
  <si>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</si>
  <si>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</si>
  <si>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</si>
  <si>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</si>
  <si>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</si>
  <si>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</si>
  <si>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</si>
  <si>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</si>
  <si>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</si>
  <si>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</si>
  <si>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</si>
  <si>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</si>
  <si>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</si>
  <si>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</si>
  <si>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</si>
  <si>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</si>
  <si>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</si>
  <si>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</si>
  <si>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</si>
  <si>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</si>
  <si>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</si>
  <si>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</si>
  <si>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</si>
  <si>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</si>
  <si>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</si>
  <si>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</si>
  <si>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</si>
  <si>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</si>
  <si>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</si>
  <si>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</si>
  <si>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</si>
  <si>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</si>
  <si>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</si>
  <si>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</si>
  <si>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</si>
  <si>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</si>
  <si>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</si>
  <si>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</si>
  <si>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</si>
  <si>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</si>
  <si>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</si>
  <si>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</si>
  <si>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</si>
  <si>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</si>
  <si>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</si>
  <si>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</si>
  <si>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</si>
  <si>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</si>
  <si>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</si>
  <si>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</si>
  <si>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</si>
  <si>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</si>
  <si>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</si>
  <si>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</si>
  <si>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</si>
  <si>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</si>
  <si>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</si>
  <si>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</si>
  <si>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</si>
  <si>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</si>
  <si>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</si>
  <si>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</si>
  <si>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</si>
  <si>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</si>
  <si>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</si>
  <si>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</si>
  <si>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</si>
  <si>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</si>
  <si>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</si>
  <si>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</si>
  <si>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</si>
  <si>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</si>
  <si>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</si>
  <si>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</si>
  <si>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</si>
  <si>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</si>
  <si>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</si>
  <si>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</si>
  <si>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</si>
  <si>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</si>
  <si>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</si>
  <si>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</si>
  <si>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</si>
  <si>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</si>
  <si>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</si>
  <si>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</si>
  <si>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</si>
  <si>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</si>
  <si>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</si>
  <si>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</si>
  <si>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</si>
  <si>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</si>
  <si>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</si>
  <si>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</si>
  <si>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</si>
  <si>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</si>
  <si>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</si>
  <si>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</si>
  <si>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</si>
  <si>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</si>
  <si>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</si>
  <si>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</si>
  <si>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</si>
  <si>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</si>
  <si>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</si>
  <si>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</si>
  <si>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</si>
  <si>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</si>
  <si>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</si>
  <si>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</si>
  <si>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</si>
  <si>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</si>
  <si>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</si>
  <si>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</si>
  <si>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</si>
  <si>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</si>
  <si>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</si>
  <si>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</si>
  <si>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</si>
  <si>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</si>
  <si>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</si>
  <si>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</si>
  <si>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</si>
  <si>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</si>
  <si>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</si>
  <si>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</si>
  <si>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</si>
  <si>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</si>
  <si>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</si>
  <si>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</si>
  <si>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</si>
  <si>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</si>
  <si>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</si>
  <si>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</si>
  <si>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</si>
  <si>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</si>
  <si>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</si>
  <si>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</si>
  <si>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</si>
  <si>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</si>
  <si>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</si>
  <si>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</si>
  <si>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</si>
  <si>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</si>
  <si>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</si>
  <si>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</si>
  <si>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</si>
  <si>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</si>
  <si>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</si>
  <si>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</si>
  <si>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</si>
  <si>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</si>
  <si>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</si>
  <si>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</si>
  <si>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</si>
  <si>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</si>
  <si>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</si>
  <si>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</si>
  <si>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</si>
  <si>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</si>
  <si>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</si>
  <si>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</si>
  <si>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</si>
  <si>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</si>
  <si>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</si>
  <si>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</si>
  <si>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</si>
  <si>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</si>
  <si>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</si>
  <si>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</si>
  <si>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</si>
  <si>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</si>
  <si>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</si>
  <si>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</si>
  <si>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</si>
  <si>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</si>
  <si>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</si>
  <si>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</si>
  <si>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</si>
  <si>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</si>
  <si>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</si>
  <si>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</si>
  <si>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</si>
  <si>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</si>
  <si>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</si>
  <si>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</si>
  <si>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</si>
  <si>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</si>
  <si>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</si>
  <si>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</si>
  <si>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</si>
  <si>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</si>
  <si>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</si>
  <si>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</si>
  <si>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</si>
  <si>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</si>
  <si>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</si>
  <si>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</si>
  <si>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</si>
  <si>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</si>
  <si>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</si>
  <si>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</si>
  <si>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</si>
  <si>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</si>
  <si>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</si>
  <si>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</si>
  <si>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</si>
  <si>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</si>
  <si>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</si>
  <si>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</si>
  <si>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</si>
  <si>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</si>
  <si>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</si>
  <si>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</si>
  <si>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</si>
  <si>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</si>
  <si>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</si>
  <si>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</si>
  <si>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</si>
  <si>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</si>
  <si>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</si>
  <si>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</si>
  <si>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</si>
  <si>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</si>
  <si>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</si>
  <si>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</si>
  <si>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</si>
  <si>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</si>
  <si>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</si>
  <si>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</si>
  <si>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</si>
  <si>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</si>
  <si>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</si>
  <si>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</si>
  <si>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</si>
  <si>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</si>
  <si>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</si>
  <si>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</si>
  <si>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</si>
  <si>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</si>
  <si>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</si>
  <si>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</si>
  <si>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</si>
  <si>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</si>
  <si>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</si>
  <si>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</si>
  <si>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</si>
  <si>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</si>
  <si>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</si>
  <si>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</si>
  <si>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</si>
  <si>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</si>
  <si>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</si>
  <si>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</si>
  <si>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</si>
  <si>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</si>
  <si>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</si>
  <si>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</si>
  <si>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</si>
  <si>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</si>
  <si>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</si>
  <si>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</si>
  <si>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</si>
  <si>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</si>
  <si>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</si>
  <si>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</si>
  <si>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</si>
  <si>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</si>
  <si>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</si>
  <si>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</si>
  <si>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</si>
  <si>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</si>
  <si>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</si>
  <si>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</si>
  <si>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</si>
  <si>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</si>
  <si>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</si>
  <si>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</si>
  <si>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</si>
  <si>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</si>
  <si>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</si>
  <si>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</si>
  <si>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</si>
  <si>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</si>
  <si>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</si>
  <si>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</si>
  <si>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</si>
  <si>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</si>
  <si>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</si>
  <si>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</si>
  <si>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</si>
  <si>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</si>
  <si>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</si>
  <si>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</si>
  <si>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</si>
  <si>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</si>
  <si>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</si>
  <si>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</si>
  <si>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</si>
  <si>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</si>
  <si>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</si>
  <si>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</si>
  <si>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</si>
  <si>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</si>
  <si>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</si>
  <si>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</si>
  <si>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</si>
  <si>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</si>
  <si>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</si>
  <si>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</si>
  <si>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</si>
  <si>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</si>
  <si>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</si>
  <si>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</si>
  <si>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</si>
  <si>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</si>
  <si>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</si>
  <si>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</si>
  <si>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</si>
  <si>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</si>
  <si>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</si>
  <si>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</si>
  <si>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</si>
  <si>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</si>
  <si>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</si>
  <si>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</si>
  <si>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</si>
  <si>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</si>
  <si>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</si>
  <si>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</si>
  <si>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</si>
  <si>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</si>
  <si>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</si>
  <si>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</si>
  <si>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</si>
  <si>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</si>
  <si>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</si>
  <si>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</si>
  <si>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</si>
  <si>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</si>
  <si>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</si>
  <si>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</si>
  <si>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</si>
  <si>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</si>
  <si>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</si>
  <si>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</si>
  <si>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</si>
  <si>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</si>
  <si>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</si>
  <si>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</si>
  <si>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</si>
  <si>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</si>
  <si>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</si>
  <si>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</si>
  <si>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</si>
  <si>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</si>
  <si>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</si>
  <si>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</si>
  <si>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</si>
  <si>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</si>
  <si>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</si>
  <si>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</si>
  <si>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</si>
  <si>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</si>
  <si>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</si>
  <si>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</si>
  <si>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</si>
  <si>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</si>
  <si>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</si>
  <si>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</si>
  <si>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</si>
  <si>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</si>
  <si>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</si>
  <si>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</si>
  <si>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</si>
  <si>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</si>
  <si>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</si>
  <si>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</si>
  <si>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</si>
  <si>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</si>
  <si>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</si>
  <si>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</si>
  <si>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</si>
  <si>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</si>
  <si>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</si>
  <si>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</si>
  <si>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</si>
  <si>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</si>
  <si>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</si>
  <si>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</si>
  <si>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</si>
  <si>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</si>
  <si>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</si>
  <si>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</si>
  <si>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</si>
  <si>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</si>
  <si>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</si>
  <si>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</si>
  <si>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</si>
  <si>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</si>
  <si>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</si>
  <si>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</si>
  <si>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</si>
  <si>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</si>
  <si>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</si>
  <si>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</si>
  <si>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</si>
  <si>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</si>
  <si>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</si>
  <si>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</si>
  <si>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</si>
  <si>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</si>
  <si>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</si>
  <si>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</si>
  <si>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</si>
  <si>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</si>
  <si>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</si>
  <si>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</si>
  <si>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</si>
  <si>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</si>
  <si>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</si>
  <si>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</si>
  <si>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</si>
  <si>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</si>
  <si>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</si>
  <si>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</si>
  <si>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</si>
  <si>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</si>
  <si>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</si>
  <si>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</si>
  <si>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</si>
  <si>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</si>
  <si>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</si>
  <si>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</si>
  <si>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</si>
  <si>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</si>
  <si>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</si>
  <si>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</si>
  <si>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</si>
  <si>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</si>
  <si>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</si>
  <si>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</si>
  <si>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</si>
  <si>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</si>
  <si>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</si>
  <si>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</si>
  <si>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</si>
  <si>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</si>
  <si>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</si>
  <si>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</si>
  <si>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</si>
  <si>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</si>
  <si>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</si>
  <si>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</si>
  <si>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</si>
  <si>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</si>
  <si>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</si>
  <si>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</si>
  <si>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</si>
  <si>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</si>
  <si>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</si>
  <si>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</si>
  <si>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</si>
  <si>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</si>
  <si>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</si>
  <si>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</si>
  <si>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</si>
  <si>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</si>
  <si>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</si>
  <si>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</si>
  <si>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</si>
  <si>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</si>
  <si>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</si>
  <si>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</si>
  <si>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</si>
  <si>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</si>
  <si>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</si>
  <si>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</si>
  <si>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</si>
  <si>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</si>
  <si>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</si>
  <si>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</si>
  <si>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</si>
  <si>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</si>
  <si>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</si>
  <si>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</si>
  <si>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</si>
  <si>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</si>
  <si>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</si>
  <si>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</si>
  <si>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</si>
  <si>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</si>
  <si>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</si>
  <si>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</si>
  <si>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</si>
  <si>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</si>
  <si>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</si>
  <si>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</si>
  <si>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</si>
  <si>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</si>
  <si>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</si>
  <si>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</si>
  <si>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</si>
  <si>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</si>
  <si>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</si>
  <si>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</si>
  <si>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</si>
  <si>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</si>
  <si>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</si>
  <si>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</si>
  <si>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</si>
  <si>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</si>
  <si>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</si>
  <si>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</si>
  <si>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</si>
  <si>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</si>
  <si>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</si>
  <si>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</si>
  <si>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</si>
  <si>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</si>
  <si>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</si>
  <si>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</si>
  <si>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</si>
  <si>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</si>
  <si>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</si>
  <si>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</si>
  <si>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</si>
  <si>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</si>
  <si>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</si>
  <si>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</si>
  <si>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</si>
  <si>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</si>
  <si>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</si>
  <si>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</si>
  <si>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</si>
  <si>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</si>
  <si>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</si>
  <si>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</si>
  <si>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</si>
  <si>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</si>
  <si>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</si>
  <si>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</si>
  <si>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</si>
  <si>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</si>
  <si>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</si>
  <si>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</si>
  <si>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</si>
  <si>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</si>
  <si>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</si>
  <si>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</si>
  <si>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</si>
  <si>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</si>
  <si>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</si>
  <si>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</si>
  <si>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</si>
  <si>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</si>
  <si>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</si>
  <si>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</si>
  <si>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</si>
  <si>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</si>
  <si>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</si>
  <si>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</si>
  <si>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</si>
  <si>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</si>
  <si>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</si>
  <si>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</si>
  <si>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</si>
  <si>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</si>
  <si>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</si>
  <si>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</si>
  <si>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</si>
  <si>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</si>
  <si>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</si>
  <si>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</si>
  <si>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</si>
  <si>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</si>
  <si>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</si>
  <si>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</si>
  <si>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</si>
  <si>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</si>
  <si>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</si>
  <si>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</si>
  <si>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</si>
  <si>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</si>
  <si>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</si>
  <si>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</si>
  <si>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</si>
  <si>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</si>
  <si>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</si>
  <si>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</si>
  <si>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</si>
  <si>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</si>
  <si>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</si>
  <si>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</si>
  <si>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</si>
  <si>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</si>
  <si>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</si>
  <si>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</si>
  <si>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</si>
  <si>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</si>
  <si>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</si>
  <si>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</si>
  <si>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</si>
  <si>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</si>
  <si>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</si>
  <si>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</si>
  <si>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</si>
  <si>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</si>
  <si>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</si>
  <si>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</si>
  <si>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</si>
  <si>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</si>
  <si>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</si>
  <si>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</si>
  <si>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</si>
  <si>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</si>
  <si>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</si>
  <si>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</si>
  <si>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</si>
  <si>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</si>
  <si>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</si>
  <si>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</si>
  <si>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</si>
  <si>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</si>
  <si>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</si>
  <si>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</si>
  <si>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</si>
  <si>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</si>
  <si>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</si>
  <si>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</si>
  <si>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</si>
  <si>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</si>
  <si>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</si>
  <si>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</si>
  <si>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</si>
  <si>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</si>
  <si>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</si>
  <si>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</si>
  <si>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</si>
  <si>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</si>
  <si>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</si>
  <si>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</si>
  <si>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</si>
  <si>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</si>
  <si>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</si>
  <si>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</si>
  <si>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</si>
  <si>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</si>
  <si>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</si>
  <si>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</si>
  <si>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</si>
  <si>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</si>
  <si>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</si>
  <si>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</si>
  <si>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</si>
  <si>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</si>
  <si>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</si>
  <si>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</si>
  <si>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</si>
  <si>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</si>
  <si>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</si>
  <si>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</si>
  <si>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</si>
  <si>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</si>
  <si>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</si>
  <si>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</si>
  <si>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</si>
  <si>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</si>
  <si>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</si>
  <si>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</si>
  <si>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</si>
  <si>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</si>
  <si>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</si>
  <si>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</si>
  <si>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</si>
  <si>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</si>
  <si>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</si>
  <si>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</si>
  <si>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</si>
  <si>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</si>
  <si>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</si>
  <si>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</si>
  <si>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</si>
  <si>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</si>
  <si>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</si>
  <si>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</si>
  <si>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</si>
  <si>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</si>
  <si>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</si>
  <si>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</si>
  <si>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</si>
  <si>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</si>
  <si>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</si>
  <si>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</si>
  <si>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</si>
  <si>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</si>
  <si>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</si>
  <si>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</si>
  <si>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</si>
  <si>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</si>
  <si>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</si>
  <si>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</si>
  <si>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</si>
  <si>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</si>
  <si>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</si>
  <si>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</si>
  <si>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</si>
  <si>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</si>
  <si>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</si>
  <si>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</si>
  <si>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</si>
  <si>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</si>
  <si>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</si>
  <si>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</si>
  <si>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</si>
  <si>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</si>
  <si>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</si>
  <si>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</si>
  <si>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</si>
  <si>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</si>
  <si>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</si>
  <si>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</si>
  <si>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</si>
  <si>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</si>
  <si>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</si>
  <si>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</si>
  <si>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</si>
  <si>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</si>
  <si>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</si>
  <si>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</si>
  <si>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</si>
  <si>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</si>
  <si>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</si>
  <si>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</si>
  <si>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</si>
  <si>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</si>
  <si>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</si>
  <si>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</si>
  <si>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</si>
  <si>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</si>
  <si>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</si>
  <si>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</si>
  <si>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</si>
  <si>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</si>
  <si>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</si>
  <si>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</si>
  <si>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</si>
  <si>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</si>
  <si>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</si>
  <si>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</si>
  <si>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</si>
  <si>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</si>
  <si>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</si>
  <si>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</si>
  <si>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</si>
  <si>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</si>
  <si>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</si>
  <si>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</si>
  <si>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</si>
  <si>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</si>
  <si>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</si>
  <si>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</si>
  <si>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</si>
  <si>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</si>
  <si>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</si>
  <si>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</si>
  <si>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</si>
  <si>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</si>
  <si>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</si>
  <si>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</si>
  <si>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</si>
  <si>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</si>
  <si>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</si>
  <si>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</si>
  <si>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</si>
  <si>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</si>
  <si>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</si>
  <si>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</si>
  <si>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</si>
  <si>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</si>
  <si>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</si>
  <si>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</si>
  <si>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</si>
  <si>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</si>
  <si>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</si>
  <si>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</si>
  <si>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</si>
  <si>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</si>
  <si>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</si>
  <si>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</si>
  <si>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</si>
  <si>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</si>
  <si>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</si>
  <si>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</si>
  <si>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</si>
  <si>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</si>
  <si>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</si>
  <si>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</si>
  <si>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</si>
  <si>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</si>
  <si>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</si>
  <si>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</si>
  <si>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</si>
  <si>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</si>
  <si>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</si>
  <si>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</si>
  <si>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</si>
  <si>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</si>
  <si>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</si>
  <si>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</si>
  <si>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</si>
  <si>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</si>
  <si>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</si>
  <si>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</si>
  <si>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</si>
  <si>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</si>
  <si>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</si>
  <si>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</si>
  <si>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</si>
  <si>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</si>
  <si>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</si>
  <si>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</si>
  <si>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</si>
  <si>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</si>
  <si>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</si>
  <si>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</si>
  <si>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</si>
  <si>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</si>
  <si>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</si>
  <si>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</si>
  <si>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</si>
  <si>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</si>
  <si>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</si>
  <si>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</si>
  <si>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</si>
  <si>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</si>
  <si>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</si>
  <si>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</si>
  <si>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</si>
  <si>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</si>
  <si>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</si>
  <si>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</si>
  <si>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</si>
  <si>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</si>
  <si>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</si>
  <si>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</si>
  <si>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</si>
  <si>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</si>
  <si>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</si>
  <si>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</si>
  <si>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</si>
  <si>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</si>
  <si>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</si>
  <si>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</si>
  <si>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</si>
  <si>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</si>
  <si>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</si>
  <si>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</si>
  <si>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</si>
  <si>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</si>
  <si>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</si>
  <si>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</si>
  <si>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</si>
  <si>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</si>
  <si>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</si>
  <si>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</si>
  <si>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</si>
  <si>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</si>
  <si>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</si>
  <si>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</si>
  <si>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</si>
  <si>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</si>
  <si>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</si>
  <si>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</si>
  <si>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</si>
  <si>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</si>
  <si>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</si>
  <si>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</si>
  <si>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</si>
  <si>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</si>
  <si>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</si>
  <si>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</si>
  <si>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</si>
  <si>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</si>
  <si>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</si>
  <si>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</si>
  <si>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</si>
  <si>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</si>
  <si>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</si>
  <si>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</si>
  <si>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</si>
  <si>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</si>
  <si>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</si>
  <si>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</si>
  <si>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</si>
  <si>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</si>
  <si>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</si>
  <si>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</si>
  <si>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</si>
  <si>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</si>
  <si>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</si>
  <si>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</si>
  <si>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</si>
  <si>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</si>
  <si>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</si>
  <si>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</si>
  <si>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</si>
  <si>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</si>
  <si>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</si>
  <si>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</si>
  <si>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</si>
  <si>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</si>
  <si>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</si>
  <si>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</si>
  <si>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</si>
  <si>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</si>
  <si>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</si>
  <si>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</si>
  <si>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</si>
  <si>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</si>
  <si>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</si>
  <si>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</si>
  <si>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</si>
  <si>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</si>
  <si>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</si>
  <si>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</si>
  <si>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</si>
  <si>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</si>
  <si>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</si>
  <si>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</si>
  <si>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</si>
  <si>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</si>
  <si>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</si>
  <si>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</si>
  <si>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</si>
  <si>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</si>
  <si>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</si>
  <si>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</si>
  <si>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</si>
  <si>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</si>
  <si>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</si>
  <si>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</si>
  <si>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</si>
  <si>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</si>
  <si>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</si>
  <si>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</si>
  <si>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</si>
  <si>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</si>
  <si>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</si>
  <si>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</si>
  <si>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</si>
  <si>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</si>
  <si>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</si>
  <si>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</si>
  <si>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</si>
  <si>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</si>
  <si>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</si>
  <si>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</si>
  <si>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</si>
  <si>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</si>
  <si>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</si>
  <si>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</si>
  <si>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</si>
  <si>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</si>
  <si>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</si>
  <si>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</si>
  <si>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</si>
  <si>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</si>
  <si>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</si>
  <si>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</si>
  <si>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</si>
  <si>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</si>
  <si>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</si>
  <si>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</si>
  <si>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</si>
  <si>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</si>
  <si>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</si>
  <si>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</si>
  <si>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</si>
  <si>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</si>
  <si>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</si>
  <si>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</si>
  <si>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</si>
  <si>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</si>
  <si>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</si>
  <si>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</si>
  <si>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</si>
  <si>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</si>
  <si>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</si>
  <si>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</si>
  <si>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</si>
  <si>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</si>
  <si>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</si>
  <si>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</si>
  <si>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</si>
  <si>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</si>
  <si>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</si>
  <si>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</si>
  <si>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</si>
  <si>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</si>
  <si>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</si>
  <si>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</si>
  <si>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</si>
  <si>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</si>
  <si>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</si>
  <si>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</si>
  <si>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</si>
  <si>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</si>
  <si>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</si>
  <si>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</si>
  <si>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</si>
  <si>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</si>
  <si>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</si>
  <si>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</si>
  <si>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</si>
  <si>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</si>
  <si>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</si>
  <si>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</si>
  <si>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</si>
  <si>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</si>
  <si>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</si>
  <si>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</si>
  <si>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</si>
  <si>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</si>
  <si>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</si>
  <si>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</si>
  <si>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</si>
  <si>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</si>
  <si>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</si>
  <si>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</si>
  <si>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</si>
  <si>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</si>
  <si>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</si>
  <si>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</si>
  <si>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</si>
  <si>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</si>
  <si>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</si>
  <si>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</si>
  <si>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</si>
  <si>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</si>
  <si>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</si>
  <si>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</si>
  <si>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</si>
  <si>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</si>
  <si>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</si>
  <si>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</si>
  <si>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</si>
  <si>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</si>
  <si>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</si>
  <si>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</si>
  <si>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</si>
  <si>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</si>
  <si>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</si>
  <si>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</si>
  <si>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</si>
  <si>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</si>
  <si>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</si>
  <si>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</si>
  <si>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</si>
  <si>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</si>
  <si>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</si>
  <si>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</si>
  <si>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</si>
  <si>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</si>
  <si>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</si>
  <si>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</si>
  <si>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</si>
  <si>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</si>
  <si>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</si>
  <si>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</si>
  <si>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</si>
  <si>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</si>
  <si>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</si>
  <si>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</si>
  <si>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</si>
  <si>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</si>
  <si>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</si>
  <si>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</si>
  <si>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</si>
  <si>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</si>
  <si>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</si>
  <si>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</si>
  <si>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</si>
  <si>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</si>
  <si>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</si>
  <si>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</si>
  <si>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</si>
  <si>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</si>
  <si>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</si>
  <si>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</si>
  <si>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</si>
  <si>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</si>
  <si>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</si>
  <si>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</si>
  <si>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</si>
  <si>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</si>
  <si>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</si>
  <si>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</si>
  <si>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</si>
  <si>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</si>
  <si>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</si>
  <si>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</si>
  <si>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</si>
  <si>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</si>
  <si>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</si>
  <si>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</si>
  <si>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</si>
  <si>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</si>
  <si>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</si>
  <si>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</si>
  <si>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</si>
  <si>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</si>
  <si>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</si>
  <si>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</si>
  <si>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</si>
  <si>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</si>
  <si>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</si>
  <si>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</si>
  <si>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</si>
  <si>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</si>
  <si>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</si>
  <si>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</si>
  <si>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</si>
  <si>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</si>
  <si>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</si>
  <si>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</si>
  <si>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</si>
  <si>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</si>
  <si>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</si>
  <si>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</si>
  <si>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</si>
  <si>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</si>
  <si>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</si>
  <si>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</si>
  <si>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</si>
  <si>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</si>
  <si>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</si>
  <si>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</si>
  <si>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</si>
  <si>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</si>
  <si>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</si>
  <si>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</si>
  <si>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</si>
  <si>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</si>
  <si>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</si>
  <si>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</si>
  <si>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</si>
  <si>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</si>
  <si>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</si>
  <si>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</si>
  <si>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</si>
  <si>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</si>
  <si>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</si>
  <si>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</si>
  <si>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</si>
  <si>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</si>
  <si>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</si>
  <si>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</si>
  <si>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</si>
  <si>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</si>
  <si>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</si>
  <si>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</si>
  <si>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</si>
  <si>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</si>
  <si>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</si>
  <si>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</si>
  <si>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</si>
  <si>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</si>
  <si>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</si>
  <si>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</si>
  <si>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</si>
  <si>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</si>
  <si>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</si>
  <si>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</si>
  <si>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</si>
  <si>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</si>
  <si>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</si>
  <si>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</si>
  <si>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</si>
  <si>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</si>
  <si>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</si>
  <si>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</si>
  <si>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</si>
  <si>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</si>
  <si>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</si>
  <si>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</si>
  <si>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</si>
  <si>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</si>
  <si>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</si>
  <si>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</si>
  <si>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</si>
  <si>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</si>
  <si>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</si>
  <si>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</si>
  <si>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</si>
  <si>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</si>
  <si>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</si>
  <si>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</si>
  <si>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</si>
  <si>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</si>
  <si>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</si>
  <si>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</si>
  <si>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</si>
  <si>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</si>
  <si>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</si>
  <si>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</si>
  <si>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</si>
  <si>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</si>
  <si>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</si>
  <si>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</si>
  <si>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</si>
  <si>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</si>
  <si>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</si>
  <si>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</si>
  <si>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</si>
  <si>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</si>
  <si>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</si>
  <si>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</si>
  <si>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</si>
  <si>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</si>
  <si>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</si>
  <si>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</si>
  <si>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</si>
  <si>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</si>
  <si>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</si>
  <si>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</si>
  <si>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</si>
  <si>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</si>
  <si>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</si>
  <si>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</si>
  <si>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</si>
  <si>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</si>
  <si>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</si>
  <si>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</si>
  <si>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</si>
  <si>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</si>
  <si>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</si>
  <si>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</si>
  <si>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</si>
  <si>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</si>
  <si>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</si>
  <si>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</si>
  <si>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</si>
  <si>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</si>
  <si>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</si>
  <si>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</si>
  <si>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</si>
  <si>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</si>
  <si>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</si>
  <si>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</si>
  <si>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</si>
  <si>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</si>
  <si>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</si>
  <si>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</si>
  <si>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</si>
  <si>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</si>
  <si>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</si>
  <si>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</si>
  <si>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</si>
  <si>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</si>
  <si>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</si>
  <si>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</si>
  <si>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</si>
  <si>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</si>
  <si>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</si>
  <si>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</si>
  <si>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</si>
  <si>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</si>
  <si>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</si>
  <si>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</si>
  <si>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</si>
  <si>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</si>
  <si>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</si>
  <si>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</si>
  <si>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</si>
  <si>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</si>
  <si>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</si>
  <si>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</si>
  <si>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</si>
  <si>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</si>
  <si>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</si>
  <si>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</si>
  <si>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</si>
  <si>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</si>
  <si>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</si>
  <si>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</si>
  <si>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</si>
  <si>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</si>
  <si>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</si>
  <si>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</si>
  <si>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</si>
  <si>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</si>
  <si>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</si>
  <si>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</si>
  <si>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</si>
  <si>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</si>
  <si>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</si>
  <si>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</si>
  <si>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</si>
  <si>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</si>
  <si>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</si>
  <si>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</si>
  <si>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</si>
  <si>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</si>
  <si>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</si>
  <si>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</si>
  <si>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</si>
  <si>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</si>
  <si>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</si>
  <si>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</si>
  <si>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</si>
  <si>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</si>
  <si>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</si>
  <si>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</si>
  <si>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</si>
  <si>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</si>
  <si>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</si>
  <si>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</si>
  <si>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</si>
  <si>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</si>
  <si>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</si>
  <si>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</si>
  <si>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</si>
  <si>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</si>
  <si>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</si>
  <si>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</si>
  <si>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</si>
  <si>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</si>
  <si>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</si>
  <si>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</si>
  <si>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</si>
  <si>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</si>
  <si>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</si>
  <si>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</si>
  <si>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</si>
  <si>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</si>
  <si>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</si>
  <si>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</si>
  <si>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</si>
  <si>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</si>
  <si>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</si>
  <si>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</si>
  <si>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</si>
  <si>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</si>
  <si>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</si>
  <si>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</si>
  <si>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</si>
  <si>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</si>
  <si>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</si>
  <si>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</si>
  <si>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</si>
  <si>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</si>
  <si>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</si>
  <si>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</si>
  <si>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</si>
  <si>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</si>
  <si>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</si>
  <si>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</si>
  <si>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</si>
  <si>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</si>
  <si>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</si>
  <si>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</si>
  <si>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</si>
  <si>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</si>
  <si>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</si>
  <si>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</si>
  <si>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</si>
  <si>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</si>
  <si>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</si>
  <si>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</si>
  <si>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</si>
  <si>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</si>
  <si>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</si>
  <si>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</si>
  <si>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</si>
  <si>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</si>
  <si>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</si>
  <si>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</si>
  <si>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</si>
  <si>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</si>
  <si>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</si>
  <si>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</si>
  <si>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</si>
  <si>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</si>
  <si>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</si>
  <si>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</si>
  <si>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</si>
  <si>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</si>
  <si>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</si>
  <si>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</si>
  <si>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</si>
  <si>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</si>
  <si>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</si>
  <si>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</si>
  <si>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</si>
  <si>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</si>
  <si>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</si>
  <si>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</si>
  <si>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</si>
  <si>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</si>
  <si>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</si>
  <si>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</si>
  <si>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</si>
  <si>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</si>
  <si>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</si>
  <si>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</si>
  <si>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</si>
  <si>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</si>
  <si>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</si>
  <si>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</si>
  <si>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</si>
  <si>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</si>
  <si>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</si>
  <si>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</si>
  <si>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</si>
  <si>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</si>
  <si>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</si>
  <si>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</si>
  <si>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</si>
  <si>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</si>
  <si>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</si>
  <si>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</si>
  <si>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</si>
  <si>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</si>
  <si>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</si>
  <si>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</si>
  <si>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</si>
  <si>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</si>
  <si>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</si>
  <si>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</si>
  <si>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</si>
  <si>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</si>
  <si>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</si>
  <si>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</si>
  <si>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</si>
  <si>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</si>
  <si>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</si>
  <si>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</si>
  <si>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</si>
  <si>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</si>
  <si>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</si>
  <si>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</si>
  <si>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</si>
  <si>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</si>
  <si>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</si>
  <si>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</si>
  <si>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</si>
  <si>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</si>
  <si>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</si>
  <si>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</si>
  <si>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</si>
  <si>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</si>
  <si>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</si>
  <si>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</si>
  <si>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</si>
  <si>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</si>
  <si>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</si>
  <si>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</si>
  <si>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</si>
  <si>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</si>
  <si>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</si>
  <si>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</si>
  <si>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</si>
  <si>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</si>
  <si>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</si>
  <si>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</si>
  <si>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</si>
  <si>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</si>
  <si>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</si>
  <si>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</si>
  <si>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</si>
  <si>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</si>
  <si>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</si>
  <si>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</si>
  <si>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</si>
  <si>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</si>
  <si>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</si>
  <si>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</si>
  <si>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</si>
  <si>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</si>
  <si>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</si>
  <si>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</si>
  <si>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</si>
  <si>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</si>
  <si>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</si>
  <si>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</si>
  <si>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</si>
  <si>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</si>
  <si>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</si>
  <si>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</si>
  <si>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</si>
  <si>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</si>
  <si>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</si>
  <si>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</si>
  <si>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</si>
  <si>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</si>
  <si>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</si>
  <si>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</si>
  <si>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</si>
  <si>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</si>
  <si>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</si>
  <si>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</si>
  <si>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</si>
  <si>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</si>
  <si>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</si>
  <si>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</si>
  <si>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</si>
  <si>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</si>
  <si>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</si>
  <si>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</si>
  <si>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</si>
  <si>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</si>
  <si>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</si>
  <si>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</si>
  <si>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</si>
  <si>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</si>
  <si>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</si>
  <si>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</si>
  <si>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</si>
  <si>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</si>
  <si>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</si>
  <si>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</si>
  <si>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</si>
  <si>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</si>
  <si>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</si>
  <si>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</si>
  <si>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</si>
  <si>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</si>
  <si>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</si>
  <si>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</si>
  <si>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</si>
  <si>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</si>
  <si>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</si>
  <si>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</si>
  <si>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</si>
  <si>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</si>
  <si>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</si>
  <si>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</si>
  <si>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</si>
  <si>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</si>
  <si>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</si>
  <si>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</si>
  <si>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</si>
  <si>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</si>
  <si>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</si>
  <si>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</si>
  <si>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</si>
  <si>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</si>
  <si>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</si>
  <si>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</si>
  <si>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</si>
  <si>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</si>
  <si>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</si>
  <si>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</si>
  <si>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</si>
  <si>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</si>
  <si>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</si>
  <si>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</si>
  <si>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</si>
  <si>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</si>
  <si>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</si>
  <si>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</si>
  <si>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</si>
  <si>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</si>
  <si>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</si>
  <si>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</si>
  <si>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</si>
  <si>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</si>
  <si>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</si>
  <si>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</si>
  <si>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</si>
  <si>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</si>
  <si>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</si>
  <si>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</si>
  <si>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</si>
  <si>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</si>
  <si>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</si>
  <si>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</si>
  <si>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</si>
  <si>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</si>
  <si>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</si>
  <si>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</si>
  <si>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</si>
  <si>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</si>
  <si>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</si>
  <si>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</si>
  <si>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</si>
  <si>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</si>
  <si>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</si>
  <si>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</si>
  <si>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</si>
  <si>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</si>
  <si>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</si>
  <si>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</si>
  <si>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</si>
  <si>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</si>
  <si>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</si>
  <si>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</si>
  <si>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</si>
  <si>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</si>
  <si>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</si>
  <si>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</si>
  <si>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</si>
  <si>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</si>
  <si>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</si>
  <si>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</si>
  <si>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</si>
  <si>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</si>
  <si>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</si>
  <si>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</si>
  <si>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</si>
  <si>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</si>
  <si>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</si>
  <si>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</si>
  <si>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</si>
  <si>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</si>
  <si>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</si>
  <si>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</si>
  <si>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</si>
  <si>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</si>
  <si>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</si>
  <si>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</si>
  <si>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</si>
  <si>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</si>
  <si>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</si>
  <si>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</si>
  <si>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</si>
  <si>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</si>
  <si>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</si>
  <si>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</si>
  <si>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</si>
  <si>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</si>
  <si>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</si>
  <si>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</si>
  <si>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</si>
  <si>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</si>
  <si>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</si>
  <si>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</si>
  <si>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</si>
  <si>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</si>
  <si>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</si>
  <si>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</si>
  <si>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</si>
  <si>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</si>
  <si>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</si>
  <si>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</si>
  <si>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</si>
  <si>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</si>
  <si>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</si>
  <si>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</si>
  <si>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</si>
  <si>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</si>
  <si>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</si>
  <si>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</si>
  <si>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</si>
  <si>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</si>
  <si>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</si>
  <si>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</si>
  <si>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</si>
  <si>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</si>
  <si>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</si>
  <si>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</si>
  <si>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</si>
  <si>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</si>
  <si>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</si>
  <si>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</si>
  <si>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</si>
  <si>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</si>
  <si>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</si>
  <si>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</si>
  <si>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</si>
  <si>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</si>
  <si>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</si>
  <si>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</si>
  <si>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</si>
  <si>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</si>
  <si>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</si>
  <si>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</si>
  <si>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</si>
  <si>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</si>
  <si>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</si>
  <si>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</si>
  <si>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</si>
  <si>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</si>
  <si>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</si>
  <si>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</si>
  <si>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</si>
  <si>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</si>
  <si>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</si>
  <si>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</si>
  <si>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</si>
  <si>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</si>
  <si>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</si>
  <si>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</si>
  <si>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</si>
  <si>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</si>
  <si>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</si>
  <si>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</si>
  <si>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</si>
  <si>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</si>
  <si>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</si>
  <si>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</si>
  <si>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</si>
  <si>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</si>
  <si>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</si>
  <si>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</si>
  <si>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</si>
  <si>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</si>
  <si>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</si>
  <si>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</si>
  <si>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</si>
  <si>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</si>
  <si>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</si>
  <si>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</si>
  <si>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</si>
  <si>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</si>
  <si>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</si>
  <si>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</si>
  <si>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</si>
  <si>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</si>
  <si>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</si>
  <si>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</si>
  <si>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</si>
  <si>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</si>
  <si>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</si>
  <si>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</si>
  <si>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</si>
  <si>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</si>
  <si>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</si>
  <si>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</si>
  <si>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</si>
  <si>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</si>
  <si>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</si>
  <si>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</si>
  <si>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</si>
  <si>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</si>
  <si>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</si>
  <si>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</si>
  <si>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</si>
  <si>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</si>
  <si>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</si>
  <si>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</si>
  <si>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</si>
  <si>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</si>
  <si>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</si>
  <si>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</si>
  <si>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</si>
  <si>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</si>
  <si>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</si>
  <si>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</si>
  <si>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</si>
  <si>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</si>
  <si>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</si>
  <si>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</si>
  <si>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</si>
  <si>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</si>
  <si>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</si>
  <si>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</si>
  <si>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</si>
  <si>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</si>
  <si>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</si>
  <si>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</si>
  <si>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</si>
  <si>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</si>
  <si>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</si>
  <si>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</si>
  <si>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</si>
  <si>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</si>
  <si>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</si>
  <si>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</si>
  <si>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</si>
  <si>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</si>
  <si>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</si>
  <si>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</si>
  <si>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</si>
  <si>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</si>
  <si>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</si>
  <si>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</si>
  <si>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</si>
  <si>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</si>
  <si>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</si>
  <si>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</si>
  <si>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</si>
  <si>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</si>
  <si>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</si>
  <si>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</si>
  <si>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</si>
  <si>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</si>
  <si>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</si>
  <si>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</si>
  <si>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</si>
  <si>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</si>
  <si>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</si>
  <si>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</si>
  <si>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</si>
  <si>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</si>
  <si>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</si>
  <si>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</si>
  <si>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</si>
  <si>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</si>
  <si>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</si>
  <si>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</si>
  <si>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</si>
  <si>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</si>
  <si>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</si>
  <si>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</si>
  <si>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</si>
  <si>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</si>
  <si>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</si>
  <si>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</si>
  <si>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</si>
  <si>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</si>
  <si>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</si>
  <si>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</si>
  <si>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</si>
  <si>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</si>
  <si>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</si>
  <si>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</si>
  <si>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</si>
  <si>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</si>
  <si>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</si>
  <si>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</si>
  <si>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</si>
  <si>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</si>
  <si>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</si>
  <si>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</si>
  <si>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</si>
  <si>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</si>
  <si>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</si>
  <si>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</si>
  <si>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</si>
  <si>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</si>
  <si>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</si>
  <si>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</si>
  <si>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</si>
  <si>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</si>
  <si>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</si>
  <si>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</si>
  <si>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</si>
  <si>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</si>
  <si>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</si>
  <si>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</si>
  <si>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</si>
  <si>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</si>
  <si>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</si>
  <si>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</si>
  <si>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</si>
  <si>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</si>
  <si>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</si>
  <si>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</si>
  <si>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</si>
  <si>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</si>
  <si>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</si>
  <si>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</si>
  <si>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</si>
  <si>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</si>
  <si>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</si>
  <si>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</si>
  <si>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</si>
  <si>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</si>
  <si>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</si>
  <si>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</si>
  <si>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</si>
  <si>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</si>
  <si>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</si>
  <si>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</si>
  <si>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</si>
  <si>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</si>
  <si>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</si>
  <si>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</si>
  <si>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</si>
  <si>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</si>
  <si>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</si>
  <si>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</si>
  <si>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</si>
  <si>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</si>
  <si>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</si>
  <si>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</si>
  <si>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</si>
  <si>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</si>
  <si>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</si>
  <si>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</si>
  <si>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</si>
  <si>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</si>
  <si>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</si>
  <si>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</si>
  <si>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</si>
  <si>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</si>
  <si>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</si>
  <si>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</si>
  <si>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</si>
  <si>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</si>
  <si>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</si>
  <si>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</si>
  <si>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</si>
  <si>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</si>
  <si>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</si>
  <si>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</si>
  <si>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</si>
  <si>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</si>
  <si>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</si>
  <si>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</si>
  <si>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</si>
  <si>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</si>
  <si>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</si>
  <si>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</si>
  <si>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</si>
  <si>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</si>
  <si>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</si>
  <si>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</si>
  <si>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</si>
  <si>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</si>
  <si>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</si>
  <si>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</si>
  <si>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</si>
  <si>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</si>
  <si>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</si>
  <si>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</si>
  <si>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</si>
  <si>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</si>
  <si>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</si>
  <si>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</si>
  <si>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</si>
  <si>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</si>
  <si>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</si>
  <si>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</si>
  <si>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</si>
  <si>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</si>
  <si>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</si>
  <si>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</si>
  <si>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</si>
  <si>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</si>
  <si>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</si>
  <si>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</si>
  <si>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</si>
  <si>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</si>
  <si>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</si>
  <si>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</si>
  <si>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</si>
  <si>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</si>
  <si>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</si>
  <si>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</si>
  <si>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</si>
  <si>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</si>
  <si>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</si>
  <si>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</si>
  <si>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</si>
  <si>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</si>
  <si>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</si>
  <si>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</si>
  <si>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</si>
  <si>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</si>
  <si>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</si>
  <si>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</si>
  <si>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</si>
  <si>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</si>
  <si>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</si>
  <si>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</si>
  <si>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</si>
  <si>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</si>
  <si>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</si>
  <si>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</si>
  <si>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</si>
  <si>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</si>
  <si>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</si>
  <si>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</si>
  <si>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</si>
  <si>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</si>
  <si>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</si>
  <si>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</si>
  <si>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</si>
  <si>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</si>
  <si>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</si>
  <si>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</si>
  <si>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</si>
  <si>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</si>
  <si>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</si>
  <si>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</si>
  <si>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</si>
  <si>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</si>
  <si>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</si>
  <si>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</si>
  <si>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</si>
  <si>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</si>
  <si>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</si>
  <si>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</si>
  <si>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</si>
  <si>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</si>
  <si>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</si>
  <si>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</si>
  <si>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</si>
  <si>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</si>
  <si>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</si>
  <si>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</si>
  <si>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</si>
  <si>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</si>
  <si>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</si>
  <si>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</si>
  <si>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</si>
  <si>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</si>
  <si>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</si>
  <si>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</si>
  <si>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</si>
  <si>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</si>
  <si>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</si>
  <si>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</si>
  <si>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</si>
  <si>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</si>
  <si>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</si>
  <si>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</si>
  <si>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</si>
  <si>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</si>
  <si>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</si>
  <si>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</si>
  <si>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</si>
  <si>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</si>
  <si>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</si>
  <si>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</si>
  <si>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</si>
  <si>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</si>
  <si>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</si>
  <si>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</si>
  <si>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</si>
  <si>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</si>
  <si>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</si>
  <si>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</si>
  <si>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</si>
  <si>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</si>
  <si>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</si>
  <si>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</si>
  <si>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</si>
  <si>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</si>
  <si>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</si>
  <si>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</si>
  <si>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</si>
  <si>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</si>
  <si>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</si>
  <si>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</si>
  <si>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</si>
  <si>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</si>
  <si>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</si>
  <si>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</si>
  <si>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</si>
  <si>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</si>
  <si>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</si>
  <si>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</si>
  <si>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</si>
  <si>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</si>
  <si>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</si>
  <si>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</si>
  <si>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</si>
  <si>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</si>
  <si>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</si>
  <si>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</si>
  <si>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</si>
  <si>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</si>
  <si>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</si>
  <si>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</si>
  <si>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</si>
  <si>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</si>
  <si>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</si>
  <si>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</si>
  <si>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</si>
  <si>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</si>
  <si>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</si>
  <si>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</si>
  <si>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</si>
  <si>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</si>
  <si>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</si>
  <si>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</si>
  <si>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</si>
  <si>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</si>
  <si>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</si>
  <si>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</si>
  <si>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</si>
  <si>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</si>
  <si>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</si>
  <si>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</si>
  <si>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</si>
  <si>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</si>
  <si>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</si>
  <si>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</si>
  <si>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</si>
  <si>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</si>
  <si>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</si>
  <si>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</si>
  <si>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</si>
  <si>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</si>
  <si>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</si>
  <si>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</si>
  <si>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</si>
  <si>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</si>
  <si>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</si>
  <si>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</si>
  <si>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</si>
  <si>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</si>
  <si>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</si>
  <si>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</si>
  <si>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</si>
  <si>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</si>
  <si>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</si>
  <si>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</si>
  <si>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</si>
  <si>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</si>
  <si>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</si>
  <si>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</si>
  <si>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</si>
  <si>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</si>
  <si>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</si>
  <si>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</si>
  <si>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</si>
  <si>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</si>
  <si>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</si>
  <si>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</si>
  <si>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</si>
  <si>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</si>
  <si>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</si>
  <si>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</si>
  <si>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</si>
  <si>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</si>
  <si>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</si>
  <si>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</si>
  <si>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</si>
  <si>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</si>
  <si>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</si>
  <si>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</si>
  <si>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</si>
  <si>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</si>
  <si>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</si>
  <si>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</si>
  <si>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</si>
  <si>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</si>
  <si>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</si>
  <si>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</si>
  <si>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</si>
  <si>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</si>
  <si>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</si>
  <si>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</si>
  <si>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</si>
  <si>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</si>
  <si>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</si>
  <si>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</si>
  <si>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</si>
  <si>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</si>
  <si>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</si>
  <si>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</si>
  <si>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</si>
  <si>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</si>
  <si>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</si>
  <si>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</si>
  <si>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</si>
  <si>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</si>
  <si>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</si>
  <si>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</si>
  <si>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</si>
  <si>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</si>
  <si>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</si>
  <si>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</si>
  <si>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</si>
  <si>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</si>
  <si>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</si>
  <si>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</si>
  <si>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</si>
  <si>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</si>
  <si>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</si>
  <si>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</si>
  <si>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</si>
  <si>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</si>
  <si>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</si>
  <si>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</si>
  <si>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</si>
  <si>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</si>
  <si>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</si>
  <si>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</si>
  <si>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</si>
  <si>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</si>
  <si>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</si>
  <si>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</si>
  <si>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</si>
  <si>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</si>
  <si>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</si>
  <si>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</si>
  <si>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</si>
  <si>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</si>
  <si>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</si>
  <si>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</si>
  <si>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</si>
  <si>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</si>
  <si>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</si>
  <si>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</si>
  <si>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</si>
  <si>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</si>
  <si>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</si>
  <si>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</si>
  <si>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</si>
  <si>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</si>
  <si>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</si>
  <si>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</si>
  <si>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</si>
  <si>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</si>
  <si>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</si>
  <si>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</si>
  <si>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</si>
  <si>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</si>
  <si>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</si>
  <si>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</si>
  <si>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</si>
  <si>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</si>
  <si>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</si>
  <si>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</si>
  <si>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</si>
  <si>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</si>
  <si>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</si>
  <si>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</si>
  <si>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</si>
  <si>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</si>
  <si>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</si>
  <si>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</si>
  <si>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</si>
  <si>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</si>
  <si>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</si>
  <si>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</si>
  <si>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</si>
  <si>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</si>
  <si>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</si>
  <si>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</si>
  <si>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</si>
  <si>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</si>
  <si>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</si>
  <si>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</si>
  <si>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</si>
  <si>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</si>
  <si>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</si>
  <si>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</si>
  <si>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</si>
  <si>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</si>
  <si>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</si>
  <si>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</si>
  <si>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</si>
  <si>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</si>
  <si>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</si>
  <si>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</si>
  <si>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</si>
  <si>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</si>
  <si>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</si>
  <si>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</si>
  <si>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</si>
  <si>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</si>
  <si>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</si>
  <si>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</si>
  <si>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</si>
  <si>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</si>
  <si>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</si>
  <si>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</si>
  <si>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</si>
  <si>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</si>
  <si>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</si>
  <si>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</si>
  <si>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</si>
  <si>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</si>
  <si>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</si>
  <si>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</si>
  <si>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</si>
  <si>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</si>
  <si>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</si>
  <si>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</si>
  <si>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</si>
  <si>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</si>
  <si>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</si>
  <si>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</si>
  <si>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</si>
  <si>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</si>
  <si>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</si>
  <si>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</si>
  <si>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</si>
  <si>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</si>
  <si>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</si>
  <si>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</si>
  <si>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</si>
  <si>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</si>
  <si>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</si>
  <si>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</si>
  <si>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</si>
  <si>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</si>
  <si>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</si>
  <si>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</si>
  <si>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</si>
  <si>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</si>
  <si>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</si>
  <si>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</si>
  <si>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</si>
  <si>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</si>
  <si>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</si>
  <si>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</si>
  <si>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</si>
  <si>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</si>
  <si>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</si>
  <si>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</si>
  <si>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</si>
  <si>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</si>
  <si>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</si>
  <si>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</si>
  <si>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</si>
  <si>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</si>
  <si>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</si>
  <si>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</si>
  <si>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</si>
  <si>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</si>
  <si>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</si>
  <si>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</si>
  <si>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</si>
  <si>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</si>
  <si>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</si>
  <si>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</si>
  <si>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</si>
  <si>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</si>
  <si>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</si>
  <si>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</si>
  <si>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</si>
  <si>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</si>
  <si>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</si>
  <si>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</si>
  <si>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</si>
  <si>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</si>
  <si>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</si>
  <si>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</si>
  <si>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</si>
  <si>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</si>
  <si>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</si>
  <si>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</si>
  <si>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</si>
  <si>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</si>
  <si>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</si>
  <si>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</si>
  <si>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</si>
  <si>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</si>
  <si>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</si>
  <si>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</si>
  <si>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</si>
  <si>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</si>
  <si>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</si>
  <si>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</si>
  <si>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</si>
  <si>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</si>
  <si>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</si>
  <si>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</si>
  <si>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</si>
  <si>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</si>
  <si>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</si>
  <si>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</si>
  <si>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</si>
  <si>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</si>
  <si>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</si>
  <si>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</si>
  <si>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</si>
  <si>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</si>
  <si>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</si>
  <si>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</si>
  <si>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</si>
  <si>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</si>
  <si>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</si>
  <si>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</si>
  <si>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</si>
  <si>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</si>
  <si>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</si>
  <si>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</si>
  <si>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</si>
  <si>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</si>
  <si>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</si>
  <si>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</si>
  <si>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</si>
  <si>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</si>
  <si>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</si>
  <si>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</si>
  <si>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</si>
  <si>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</si>
  <si>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</si>
  <si>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</si>
  <si>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</si>
  <si>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</si>
  <si>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</si>
  <si>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</si>
  <si>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</si>
  <si>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</si>
  <si>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</si>
  <si>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</si>
  <si>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</si>
  <si>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</si>
  <si>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</si>
  <si>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</si>
  <si>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</si>
  <si>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</si>
  <si>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</si>
  <si>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</si>
  <si>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</si>
  <si>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</si>
  <si>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</si>
  <si>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</si>
  <si>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</si>
  <si>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</si>
  <si>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</si>
  <si>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</si>
  <si>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</si>
  <si>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</si>
  <si>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</si>
  <si>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</si>
  <si>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</si>
  <si>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</si>
  <si>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</si>
  <si>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</si>
  <si>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</si>
  <si>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</si>
  <si>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</si>
  <si>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</si>
  <si>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</si>
  <si>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</si>
  <si>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</si>
  <si>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</si>
  <si>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</si>
  <si>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</si>
  <si>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</si>
  <si>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</si>
  <si>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</si>
  <si>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</si>
  <si>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</si>
  <si>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</si>
  <si>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</si>
  <si>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</si>
  <si>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</si>
  <si>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</si>
  <si>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</si>
  <si>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</si>
  <si>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</si>
  <si>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</si>
  <si>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</si>
  <si>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</si>
  <si>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</si>
  <si>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</si>
  <si>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</si>
  <si>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</si>
  <si>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</si>
  <si>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</si>
  <si>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</si>
  <si>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</si>
  <si>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</si>
  <si>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</si>
  <si>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</si>
  <si>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</si>
  <si>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</si>
  <si>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</si>
  <si>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</si>
  <si>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</si>
  <si>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</si>
  <si>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</si>
  <si>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</si>
  <si>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</si>
  <si>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</si>
  <si>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</si>
  <si>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</si>
  <si>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</si>
  <si>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</si>
  <si>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</si>
  <si>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</si>
  <si>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</si>
  <si>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</si>
  <si>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</si>
  <si>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</si>
  <si>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</si>
  <si>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</si>
  <si>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</si>
  <si>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</si>
  <si>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</si>
  <si>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</si>
  <si>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</si>
  <si>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</si>
  <si>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</si>
  <si>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</si>
  <si>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</si>
  <si>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</si>
  <si>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</si>
  <si>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</si>
  <si>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</si>
  <si>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</si>
  <si>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</si>
  <si>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</si>
  <si>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</si>
  <si>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</si>
  <si>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</si>
  <si>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</si>
  <si>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</si>
  <si>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</si>
  <si>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</si>
  <si>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</si>
  <si>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</si>
  <si>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</si>
  <si>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</si>
  <si>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</si>
  <si>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</si>
  <si>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</si>
  <si>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</si>
  <si>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</si>
  <si>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</si>
  <si>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</si>
  <si>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</si>
  <si>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</si>
  <si>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</si>
  <si>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</si>
  <si>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</si>
  <si>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</si>
  <si>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</si>
  <si>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</si>
  <si>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</si>
  <si>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</si>
  <si>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</si>
  <si>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</si>
  <si>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</si>
  <si>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</si>
  <si>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</si>
  <si>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</si>
  <si>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</si>
  <si>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</si>
  <si>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</si>
  <si>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</si>
  <si>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</si>
  <si>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</si>
  <si>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</si>
  <si>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</si>
  <si>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</si>
  <si>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</si>
  <si>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</si>
  <si>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</si>
  <si>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</si>
  <si>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</si>
  <si>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</si>
  <si>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</si>
  <si>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</si>
  <si>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</si>
  <si>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</si>
  <si>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</si>
  <si>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</si>
  <si>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</si>
  <si>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</si>
  <si>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</si>
  <si>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</si>
  <si>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</si>
  <si>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</si>
  <si>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</si>
  <si>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</si>
  <si>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</si>
  <si>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</si>
  <si>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</si>
  <si>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</si>
  <si>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</si>
  <si>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</si>
  <si>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</si>
  <si>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</si>
  <si>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</si>
  <si>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</si>
  <si>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</si>
  <si>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</si>
  <si>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</si>
  <si>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</si>
  <si>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</si>
  <si>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</si>
  <si>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</si>
  <si>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</si>
  <si>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</si>
  <si>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</si>
  <si>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</si>
  <si>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</si>
  <si>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</si>
  <si>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</si>
  <si>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</si>
  <si>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</si>
  <si>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</si>
  <si>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</si>
  <si>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</si>
  <si>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</si>
  <si>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</si>
  <si>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</si>
  <si>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</si>
  <si>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</si>
  <si>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</si>
  <si>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</si>
  <si>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</si>
  <si>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</si>
  <si>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</si>
  <si>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</si>
  <si>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</si>
  <si>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</si>
  <si>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</si>
  <si>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</si>
  <si>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</si>
  <si>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</si>
  <si>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</si>
  <si>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</si>
  <si>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</si>
  <si>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</si>
  <si>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</si>
  <si>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</si>
  <si>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</si>
  <si>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</si>
  <si>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</si>
  <si>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</si>
  <si>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</si>
  <si>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</si>
  <si>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</si>
  <si>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</si>
  <si>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</si>
  <si>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</si>
  <si>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</si>
  <si>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</si>
  <si>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</si>
  <si>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</si>
  <si>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</si>
  <si>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</si>
  <si>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</si>
  <si>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</si>
  <si>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</si>
  <si>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</si>
  <si>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</si>
  <si>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</si>
  <si>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</si>
  <si>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</si>
  <si>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</si>
  <si>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</si>
  <si>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</si>
  <si>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</si>
  <si>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</si>
  <si>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</si>
  <si>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</si>
  <si>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</si>
  <si>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</si>
  <si>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</si>
  <si>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</si>
  <si>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</si>
  <si>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</si>
  <si>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</si>
  <si>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</si>
  <si>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</si>
  <si>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</si>
  <si>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</si>
  <si>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</si>
  <si>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</si>
  <si>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</si>
  <si>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</si>
  <si>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</si>
  <si>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</si>
  <si>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</si>
  <si>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</si>
  <si>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</si>
  <si>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</si>
  <si>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</si>
  <si>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</si>
  <si>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</si>
  <si>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</si>
  <si>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</si>
  <si>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</si>
  <si>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</si>
  <si>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</si>
  <si>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</si>
  <si>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</si>
  <si>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</si>
  <si>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</si>
  <si>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</si>
  <si>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</si>
  <si>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</si>
  <si>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</si>
  <si>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</si>
  <si>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</si>
  <si>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</si>
  <si>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</si>
  <si>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</si>
  <si>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</si>
  <si>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</si>
  <si>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</si>
  <si>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</si>
  <si>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</si>
  <si>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</si>
  <si>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</si>
  <si>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</si>
  <si>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</si>
  <si>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</si>
  <si>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</si>
  <si>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</si>
  <si>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</si>
  <si>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</si>
  <si>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</si>
  <si>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</si>
  <si>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</si>
  <si>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</si>
  <si>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</si>
  <si>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</si>
  <si>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</si>
  <si>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</si>
  <si>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</si>
  <si>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</si>
  <si>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</si>
  <si>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</si>
  <si>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</si>
  <si>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</si>
  <si>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</si>
  <si>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</si>
  <si>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</si>
  <si>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</si>
  <si>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</si>
  <si>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</si>
  <si>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</si>
  <si>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</si>
  <si>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</si>
  <si>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</si>
  <si>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</si>
  <si>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</si>
  <si>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</si>
  <si>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</si>
  <si>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</si>
  <si>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</si>
  <si>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</si>
  <si>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</si>
  <si>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</si>
  <si>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</si>
  <si>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</si>
  <si>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</si>
  <si>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</si>
  <si>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</si>
  <si>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</si>
  <si>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</si>
  <si>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</si>
  <si>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</si>
  <si>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</si>
  <si>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</si>
  <si>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</si>
  <si>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</si>
  <si>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</si>
  <si>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</si>
  <si>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</si>
  <si>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</si>
  <si>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</si>
  <si>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</si>
  <si>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</si>
  <si>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</si>
  <si>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</si>
  <si>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</si>
  <si>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</si>
  <si>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</si>
  <si>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</si>
  <si>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</si>
  <si>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</si>
  <si>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</si>
  <si>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</si>
  <si>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</si>
  <si>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</si>
  <si>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</si>
  <si>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</si>
  <si>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</si>
  <si>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</si>
  <si>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</si>
  <si>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</si>
  <si>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</si>
  <si>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</si>
  <si>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</si>
  <si>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</si>
  <si>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</si>
  <si>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</si>
  <si>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</si>
  <si>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</si>
  <si>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</si>
  <si>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</si>
  <si>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</si>
  <si>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</si>
  <si>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</si>
  <si>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</si>
  <si>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</si>
  <si>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</si>
  <si>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</si>
  <si>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</si>
  <si>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</si>
  <si>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</si>
  <si>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</si>
  <si>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</si>
  <si>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</si>
  <si>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</si>
  <si>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</si>
  <si>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</si>
  <si>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</si>
  <si>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</si>
  <si>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</si>
  <si>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</si>
  <si>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</si>
  <si>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</si>
  <si>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</si>
  <si>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</si>
  <si>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</si>
  <si>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</si>
  <si>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</si>
  <si>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</si>
  <si>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</si>
  <si>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</si>
  <si>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</si>
  <si>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</si>
  <si>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</si>
  <si>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</si>
  <si>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</si>
  <si>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</si>
  <si>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</si>
  <si>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</si>
  <si>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</si>
  <si>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</si>
  <si>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</si>
  <si>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</si>
  <si>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</si>
  <si>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</si>
  <si>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</si>
  <si>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</si>
  <si>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</si>
  <si>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</si>
  <si>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</si>
  <si>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</si>
  <si>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</si>
  <si>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</si>
  <si>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</si>
  <si>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</si>
  <si>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</si>
  <si>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</si>
  <si>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</si>
  <si>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</si>
  <si>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</si>
  <si>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</si>
  <si>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</si>
  <si>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</si>
  <si>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</si>
  <si>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</si>
  <si>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</si>
  <si>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</si>
  <si>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</si>
  <si>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</si>
  <si>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</si>
  <si>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</si>
  <si>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</si>
  <si>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</si>
  <si>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</si>
  <si>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</si>
  <si>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</si>
  <si>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</si>
  <si>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</si>
  <si>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</si>
  <si>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</si>
  <si>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</si>
  <si>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</si>
  <si>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</si>
  <si>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</si>
  <si>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</si>
  <si>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</si>
  <si>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</si>
  <si>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</si>
  <si>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</si>
  <si>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</si>
  <si>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</si>
  <si>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</si>
  <si>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</si>
  <si>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</si>
  <si>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</si>
  <si>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</si>
  <si>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</si>
  <si>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</si>
  <si>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</si>
  <si>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</si>
  <si>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</si>
  <si>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</si>
  <si>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</si>
  <si>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</si>
  <si>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</si>
  <si>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</si>
  <si>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</si>
  <si>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</si>
  <si>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</si>
  <si>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</si>
  <si>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</si>
  <si>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</si>
  <si>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</si>
  <si>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</si>
  <si>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</si>
  <si>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</si>
  <si>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</si>
  <si>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</si>
  <si>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</si>
  <si>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</si>
  <si>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</si>
  <si>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</si>
  <si>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</si>
  <si>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</si>
  <si>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</si>
  <si>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</si>
  <si>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</si>
  <si>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</si>
  <si>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</si>
  <si>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</si>
  <si>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</si>
  <si>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</si>
  <si>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</si>
  <si>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</si>
  <si>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</si>
  <si>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</si>
  <si>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</si>
  <si>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</si>
  <si>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</si>
  <si>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</si>
  <si>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</si>
  <si>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</si>
  <si>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</si>
  <si>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</si>
  <si>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</si>
  <si>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</si>
  <si>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</si>
  <si>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</si>
  <si>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</si>
  <si>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</si>
  <si>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</si>
  <si>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</si>
  <si>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</si>
  <si>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</si>
  <si>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</si>
  <si>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</si>
  <si>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</si>
  <si>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</si>
  <si>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</si>
  <si>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</si>
  <si>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</si>
  <si>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</si>
  <si>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</si>
  <si>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</si>
  <si>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</si>
  <si>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</si>
  <si>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</si>
  <si>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</si>
  <si>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</si>
  <si>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</si>
  <si>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</si>
  <si>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</si>
  <si>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</si>
  <si>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</si>
  <si>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</si>
  <si>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</si>
  <si>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</si>
  <si>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</si>
  <si>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</si>
  <si>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</si>
  <si>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</si>
  <si>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</si>
  <si>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</si>
  <si>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</si>
  <si>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</si>
  <si>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</si>
  <si>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</si>
  <si>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</si>
  <si>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</si>
  <si>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</si>
  <si>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</si>
  <si>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</si>
  <si>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</si>
  <si>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</si>
  <si>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</si>
  <si>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</si>
  <si>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</si>
  <si>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</si>
  <si>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</si>
  <si>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</si>
  <si>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</si>
  <si>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</si>
  <si>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</si>
  <si>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</si>
  <si>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</si>
  <si>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</si>
  <si>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</si>
  <si>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</si>
  <si>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</si>
  <si>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</si>
  <si>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</si>
  <si>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</si>
  <si>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</si>
  <si>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</si>
  <si>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</si>
  <si>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</si>
  <si>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</si>
  <si>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</si>
  <si>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</si>
  <si>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</si>
  <si>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</si>
  <si>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</si>
  <si>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</si>
  <si>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</si>
  <si>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</si>
  <si>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</si>
  <si>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</si>
  <si>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</si>
  <si>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</si>
  <si>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</si>
  <si>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</si>
  <si>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</si>
  <si>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</si>
  <si>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</si>
  <si>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</si>
  <si>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</si>
  <si>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</si>
  <si>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</si>
  <si>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</si>
  <si>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</si>
  <si>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</si>
  <si>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</si>
  <si>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</si>
  <si>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</si>
  <si>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</si>
  <si>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</si>
  <si>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</si>
  <si>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</si>
  <si>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</si>
  <si>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</si>
  <si>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</si>
  <si>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</si>
  <si>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</si>
  <si>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</si>
  <si>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</si>
  <si>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</si>
  <si>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</si>
  <si>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</si>
  <si>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</si>
  <si>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</si>
  <si>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</si>
  <si>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</si>
  <si>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</si>
  <si>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</si>
  <si>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</si>
  <si>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</si>
  <si>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</si>
  <si>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</si>
  <si>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</si>
  <si>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</si>
  <si>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</si>
  <si>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</si>
  <si>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</si>
  <si>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</si>
  <si>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</si>
  <si>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</si>
  <si>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</si>
  <si>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</si>
  <si>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</si>
  <si>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</si>
  <si>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</si>
  <si>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</si>
  <si>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</si>
  <si>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</si>
  <si>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</si>
  <si>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</si>
  <si>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</si>
  <si>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</si>
  <si>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</si>
  <si>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</si>
  <si>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</si>
  <si>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</si>
  <si>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</si>
  <si>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</si>
  <si>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</si>
  <si>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</si>
  <si>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</si>
  <si>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</si>
  <si>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</si>
  <si>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</si>
  <si>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</si>
  <si>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</si>
  <si>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</si>
  <si>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</si>
  <si>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</si>
  <si>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</si>
  <si>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</si>
  <si>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</si>
  <si>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</si>
  <si>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</si>
  <si>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</si>
  <si>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</si>
  <si>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</si>
  <si>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</si>
  <si>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</si>
  <si>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</si>
  <si>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</si>
  <si>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</si>
  <si>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</si>
  <si>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</si>
  <si>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</si>
  <si>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</si>
  <si>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</si>
  <si>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</si>
  <si>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</si>
  <si>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</si>
  <si>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</si>
  <si>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</si>
  <si>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</si>
  <si>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</si>
  <si>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</si>
  <si>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</si>
  <si>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</si>
  <si>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</si>
  <si>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</si>
  <si>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</si>
  <si>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</si>
  <si>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</si>
  <si>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</si>
  <si>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</si>
  <si>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</si>
  <si>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</si>
  <si>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</si>
  <si>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</si>
  <si>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</si>
  <si>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</si>
  <si>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</si>
  <si>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</si>
  <si>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</si>
  <si>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</si>
  <si>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</si>
  <si>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</si>
  <si>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</si>
  <si>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</si>
  <si>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</si>
  <si>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</si>
  <si>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</si>
  <si>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</si>
  <si>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</si>
  <si>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</si>
  <si>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</si>
  <si>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</si>
  <si>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</si>
  <si>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</si>
  <si>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</si>
  <si>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</si>
  <si>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</si>
  <si>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</si>
  <si>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</si>
  <si>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</si>
  <si>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</si>
  <si>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</si>
  <si>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</si>
  <si>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</si>
  <si>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</si>
  <si>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</si>
  <si>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</si>
  <si>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</si>
  <si>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</si>
  <si>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</si>
  <si>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</si>
  <si>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</si>
  <si>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</si>
  <si>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</si>
  <si>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</si>
  <si>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</si>
  <si>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</si>
  <si>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</si>
  <si>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</si>
  <si>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</si>
  <si>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</si>
  <si>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</si>
  <si>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</si>
  <si>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</si>
  <si>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</si>
  <si>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</si>
  <si>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</si>
  <si>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</si>
  <si>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</si>
  <si>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</si>
  <si>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</si>
  <si>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</si>
  <si>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</si>
  <si>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</si>
  <si>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</si>
  <si>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</si>
  <si>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</si>
  <si>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</si>
  <si>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</si>
  <si>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</si>
  <si>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</si>
  <si>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</si>
  <si>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</si>
  <si>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</si>
  <si>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</si>
  <si>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</si>
  <si>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</si>
  <si>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</si>
  <si>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</si>
  <si>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</si>
  <si>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</si>
  <si>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</si>
  <si>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</si>
  <si>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</si>
  <si>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</si>
  <si>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</si>
  <si>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</si>
  <si>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</si>
  <si>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</si>
  <si>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</si>
  <si>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</si>
  <si>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</si>
  <si>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</si>
  <si>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</si>
  <si>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</si>
  <si>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</si>
  <si>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</si>
  <si>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</si>
  <si>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</si>
  <si>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</si>
  <si>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</si>
  <si>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</si>
  <si>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</si>
  <si>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</si>
  <si>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</si>
  <si>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</si>
  <si>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</si>
  <si>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</si>
  <si>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</si>
  <si>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</si>
  <si>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</si>
  <si>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</si>
  <si>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</si>
  <si>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</si>
  <si>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</si>
  <si>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</si>
  <si>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</si>
  <si>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</si>
  <si>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</si>
  <si>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</si>
  <si>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</si>
  <si>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</si>
  <si>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</si>
  <si>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</si>
  <si>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</si>
  <si>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</si>
  <si>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</si>
  <si>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</si>
  <si>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</si>
  <si>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</si>
  <si>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</si>
  <si>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</si>
  <si>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</si>
  <si>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</si>
  <si>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</si>
  <si>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</si>
  <si>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</si>
  <si>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</si>
  <si>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</si>
  <si>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</si>
  <si>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</si>
  <si>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</si>
  <si>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</si>
  <si>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</si>
  <si>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</si>
  <si>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</si>
  <si>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</si>
  <si>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</si>
  <si>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</si>
  <si>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</si>
  <si>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</si>
  <si>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</si>
  <si>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</si>
  <si>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</si>
  <si>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</si>
  <si>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</si>
  <si>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</si>
  <si>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</si>
  <si>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</si>
  <si>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</si>
  <si>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</si>
  <si>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</si>
  <si>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</si>
  <si>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</si>
  <si>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</si>
  <si>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</si>
  <si>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</si>
  <si>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</si>
  <si>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</si>
  <si>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</si>
  <si>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</si>
  <si>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</si>
  <si>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</si>
  <si>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</si>
  <si>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</si>
  <si>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</si>
  <si>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</si>
  <si>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</si>
  <si>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</si>
  <si>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</si>
  <si>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</si>
  <si>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</si>
  <si>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</si>
  <si>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</si>
  <si>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</si>
  <si>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</si>
  <si>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</si>
  <si>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</si>
  <si>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</si>
  <si>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</si>
  <si>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</si>
  <si>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</si>
  <si>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</si>
  <si>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</si>
  <si>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</si>
  <si>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</si>
  <si>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</si>
  <si>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</si>
  <si>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</si>
  <si>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</si>
  <si>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</si>
  <si>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</si>
  <si>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</si>
  <si>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</si>
  <si>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</si>
  <si>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</si>
  <si>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</si>
  <si>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</si>
  <si>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</si>
  <si>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</si>
  <si>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</si>
  <si>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</si>
  <si>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</si>
  <si>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</si>
  <si>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</si>
  <si>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</si>
  <si>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</si>
  <si>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</si>
  <si>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</si>
  <si>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</si>
  <si>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</si>
  <si>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</si>
  <si>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</si>
  <si>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</si>
  <si>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</si>
  <si>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</si>
  <si>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</si>
  <si>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</si>
  <si>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</si>
  <si>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</si>
  <si>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</si>
  <si>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</si>
  <si>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</si>
  <si>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</si>
  <si>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</si>
  <si>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</si>
  <si>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</si>
  <si>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</si>
  <si>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</si>
  <si>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</si>
  <si>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</si>
  <si>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</si>
  <si>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</si>
  <si>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</si>
  <si>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</si>
  <si>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</si>
  <si>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</si>
  <si>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</si>
  <si>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</si>
  <si>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</si>
  <si>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</si>
  <si>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</si>
  <si>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</si>
  <si>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</si>
  <si>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</si>
  <si>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</si>
  <si>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</si>
  <si>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</si>
  <si>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</si>
  <si>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</si>
  <si>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</si>
  <si>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</si>
  <si>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</si>
  <si>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</si>
  <si>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</si>
  <si>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</si>
  <si>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</si>
  <si>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</si>
  <si>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</si>
  <si>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</si>
  <si>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</si>
  <si>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</si>
  <si>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</si>
  <si>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</si>
  <si>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</si>
  <si>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</si>
  <si>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</si>
  <si>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</si>
  <si>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</si>
  <si>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</si>
  <si>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</si>
  <si>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</si>
  <si>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</si>
  <si>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</si>
  <si>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</si>
  <si>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</si>
  <si>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</si>
  <si>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</si>
  <si>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</si>
  <si>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</si>
  <si>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</si>
  <si>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</si>
  <si>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</si>
  <si>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</si>
  <si>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</si>
  <si>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</si>
  <si>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</si>
  <si>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</si>
  <si>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</si>
  <si>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</si>
  <si>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</si>
  <si>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</si>
  <si>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</si>
  <si>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</si>
  <si>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</si>
  <si>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</si>
  <si>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</si>
  <si>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</si>
  <si>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</si>
  <si>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</si>
  <si>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</si>
  <si>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</si>
  <si>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</si>
  <si>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</si>
  <si>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</si>
  <si>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</si>
  <si>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</si>
  <si>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</si>
  <si>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</si>
  <si>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</si>
  <si>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</si>
  <si>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</si>
  <si>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</si>
  <si>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</si>
  <si>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</si>
  <si>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</si>
  <si>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</si>
  <si>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</si>
  <si>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</si>
  <si>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</si>
  <si>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</si>
  <si>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</si>
  <si>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</si>
  <si>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</si>
  <si>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</si>
  <si>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</si>
  <si>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</si>
  <si>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</si>
  <si>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</si>
  <si>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</si>
  <si>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</si>
  <si>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</si>
  <si>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</si>
  <si>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</si>
  <si>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</si>
  <si>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</si>
  <si>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</si>
  <si>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</si>
  <si>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</si>
  <si>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</si>
  <si>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</si>
  <si>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</si>
  <si>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</si>
  <si>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</si>
  <si>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</si>
  <si>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</si>
  <si>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</si>
  <si>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</si>
  <si>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</si>
  <si>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</si>
  <si>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</si>
  <si>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</si>
  <si>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</si>
  <si>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</si>
  <si>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</si>
  <si>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</si>
  <si>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</si>
  <si>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</si>
  <si>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</si>
  <si>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</si>
  <si>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</si>
  <si>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</si>
  <si>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</si>
  <si>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</si>
  <si>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</si>
  <si>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</si>
  <si>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</si>
  <si>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</si>
  <si>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</si>
  <si>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</si>
  <si>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</si>
  <si>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</si>
  <si>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</si>
  <si>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</si>
  <si>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</si>
  <si>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</si>
  <si>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</si>
  <si>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</si>
  <si>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</si>
  <si>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</si>
  <si>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</si>
  <si>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</si>
  <si>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</si>
  <si>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</si>
  <si>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</si>
  <si>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</si>
  <si>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</si>
  <si>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</si>
  <si>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</si>
  <si>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</si>
  <si>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</si>
  <si>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</si>
  <si>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</si>
  <si>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</si>
  <si>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</si>
  <si>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</si>
  <si>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</si>
  <si>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</si>
  <si>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</si>
  <si>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</si>
  <si>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</si>
  <si>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</si>
  <si>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</si>
  <si>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</si>
  <si>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</si>
  <si>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</si>
  <si>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</si>
  <si>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</si>
  <si>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</si>
  <si>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</si>
  <si>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</si>
  <si>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</si>
  <si>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</si>
  <si>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</si>
  <si>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</si>
  <si>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</si>
  <si>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</si>
  <si>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</si>
  <si>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</si>
  <si>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</si>
  <si>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</si>
  <si>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</si>
  <si>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</si>
  <si>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</si>
  <si>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</si>
  <si>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</si>
  <si>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</si>
  <si>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</si>
  <si>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</si>
  <si>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</si>
  <si>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</si>
  <si>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</si>
  <si>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</si>
  <si>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</si>
  <si>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</si>
  <si>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</si>
  <si>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</si>
  <si>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</si>
  <si>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</si>
  <si>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</si>
  <si>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</si>
  <si>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</si>
  <si>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</si>
  <si>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</si>
  <si>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</si>
  <si>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</si>
  <si>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</si>
  <si>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</si>
  <si>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</si>
  <si>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</si>
  <si>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</si>
  <si>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</si>
  <si>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</si>
  <si>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</si>
  <si>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</si>
  <si>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</si>
  <si>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</si>
  <si>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</si>
  <si>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</si>
  <si>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</si>
  <si>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</si>
  <si>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</si>
  <si>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</si>
  <si>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</si>
  <si>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</si>
  <si>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</si>
  <si>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</si>
  <si>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</si>
  <si>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</si>
  <si>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</si>
  <si>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</si>
  <si>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</si>
  <si>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</si>
  <si>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</si>
  <si>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</si>
  <si>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</si>
  <si>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</si>
  <si>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</si>
  <si>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</si>
  <si>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</si>
  <si>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</si>
  <si>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</si>
  <si>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</si>
  <si>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</si>
  <si>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</si>
  <si>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</si>
  <si>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</si>
  <si>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</si>
  <si>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</si>
  <si>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</si>
  <si>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</si>
  <si>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</si>
  <si>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</si>
  <si>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</si>
  <si>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</si>
  <si>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</si>
  <si>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</si>
  <si>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</si>
  <si>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</si>
  <si>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</si>
  <si>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</si>
  <si>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</si>
  <si>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</si>
  <si>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</si>
  <si>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</si>
  <si>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</si>
  <si>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</si>
  <si>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</si>
  <si>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</si>
  <si>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</si>
  <si>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</si>
  <si>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</si>
  <si>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</si>
  <si>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</si>
  <si>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</si>
  <si>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</si>
  <si>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</si>
  <si>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</si>
  <si>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</si>
  <si>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</si>
  <si>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</si>
  <si>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</si>
  <si>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</si>
  <si>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</si>
  <si>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</si>
  <si>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</si>
  <si>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</si>
  <si>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</si>
  <si>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</si>
  <si>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</si>
  <si>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</si>
  <si>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</si>
  <si>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</si>
  <si>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</si>
  <si>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</si>
  <si>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</si>
  <si>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</si>
  <si>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</si>
  <si>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</si>
  <si>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</si>
  <si>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</si>
  <si>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</si>
  <si>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</si>
  <si>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</si>
  <si>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</si>
  <si>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</si>
  <si>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</si>
  <si>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</si>
  <si>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</si>
  <si>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</si>
  <si>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</si>
  <si>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</si>
  <si>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</si>
  <si>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</si>
  <si>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</si>
  <si>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</si>
  <si>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</si>
  <si>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</si>
  <si>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</si>
  <si>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</si>
  <si>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</si>
  <si>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</si>
  <si>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</si>
  <si>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</si>
  <si>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</si>
  <si>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</si>
  <si>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</si>
  <si>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</si>
  <si>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</si>
  <si>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</si>
  <si>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</si>
  <si>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</si>
  <si>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</si>
  <si>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</si>
  <si>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</si>
  <si>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</si>
  <si>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</si>
  <si>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</si>
  <si>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</si>
  <si>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</si>
  <si>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</si>
  <si>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</si>
  <si>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</si>
  <si>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</si>
  <si>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</si>
  <si>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</si>
  <si>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</si>
  <si>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</si>
  <si>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</si>
  <si>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</si>
  <si>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</si>
  <si>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</si>
  <si>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</si>
  <si>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</si>
  <si>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</si>
  <si>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</si>
  <si>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</si>
  <si>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</si>
  <si>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</si>
  <si>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</si>
  <si>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</si>
  <si>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</si>
  <si>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</si>
  <si>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</si>
  <si>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</si>
  <si>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</si>
  <si>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</si>
  <si>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</si>
  <si>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</si>
  <si>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</si>
  <si>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</si>
  <si>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</si>
  <si>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</si>
  <si>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</si>
  <si>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</si>
  <si>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</si>
  <si>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</si>
  <si>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</si>
  <si>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</si>
  <si>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</si>
  <si>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</si>
  <si>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</si>
  <si>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</si>
  <si>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</si>
  <si>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</si>
  <si>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</si>
  <si>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</si>
  <si>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</si>
  <si>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</si>
  <si>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</si>
  <si>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</si>
  <si>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</si>
  <si>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</si>
  <si>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</si>
  <si>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</si>
  <si>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</si>
  <si>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</si>
  <si>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</si>
  <si>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</si>
  <si>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</si>
  <si>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</si>
  <si>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</si>
  <si>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</si>
  <si>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</si>
  <si>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</si>
  <si>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</si>
  <si>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</si>
  <si>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</si>
  <si>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</si>
  <si>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</si>
  <si>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</si>
  <si>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</si>
  <si>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</si>
  <si>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</si>
  <si>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</si>
  <si>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</si>
  <si>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</si>
  <si>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</si>
  <si>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</si>
  <si>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</si>
  <si>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</si>
  <si>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</si>
  <si>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</si>
  <si>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</si>
  <si>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</si>
  <si>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</si>
  <si>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</si>
  <si>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</si>
  <si>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</si>
  <si>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</si>
  <si>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</si>
  <si>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</si>
  <si>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</si>
  <si>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</si>
  <si>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</si>
  <si>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</si>
  <si>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</si>
  <si>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</si>
  <si>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</si>
  <si>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</si>
  <si>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</si>
  <si>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</si>
  <si>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</si>
  <si>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</si>
  <si>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</si>
  <si>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</si>
  <si>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</si>
  <si>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</si>
  <si>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</si>
  <si>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</si>
  <si>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</si>
  <si>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</si>
  <si>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</si>
  <si>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</si>
  <si>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</si>
  <si>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</si>
  <si>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</si>
  <si>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</si>
  <si>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</si>
  <si>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</si>
  <si>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</si>
  <si>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</si>
  <si>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</si>
  <si>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</si>
  <si>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</si>
  <si>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</si>
  <si>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</si>
  <si>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</si>
  <si>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</si>
  <si>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</si>
  <si>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</si>
  <si>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</si>
  <si>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</si>
  <si>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</si>
  <si>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</si>
  <si>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</si>
  <si>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</si>
  <si>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</si>
  <si>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</si>
  <si>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</si>
  <si>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</si>
  <si>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</si>
  <si>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</si>
  <si>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</si>
  <si>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</si>
  <si>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</si>
  <si>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</si>
  <si>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</si>
  <si>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</si>
  <si>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</si>
  <si>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</si>
  <si>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</si>
  <si>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</si>
  <si>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</si>
  <si>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</si>
  <si>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</si>
  <si>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</si>
  <si>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</si>
  <si>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</si>
  <si>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</si>
  <si>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</si>
  <si>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</si>
  <si>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</si>
  <si>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</si>
  <si>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</si>
  <si>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</si>
  <si>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</si>
  <si>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</si>
  <si>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</si>
  <si>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</si>
  <si>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</si>
  <si>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</si>
  <si>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</si>
  <si>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</si>
  <si>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</si>
  <si>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</si>
  <si>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</si>
  <si>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</si>
  <si>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</si>
  <si>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</si>
  <si>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</si>
  <si>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</si>
  <si>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</si>
  <si>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</si>
  <si>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</si>
  <si>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</si>
  <si>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</si>
  <si>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</si>
  <si>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</si>
  <si>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</si>
  <si>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</si>
  <si>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</si>
  <si>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</si>
  <si>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</si>
  <si>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</si>
  <si>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</si>
  <si>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</si>
  <si>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</si>
  <si>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</si>
  <si>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</si>
  <si>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</si>
  <si>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</si>
  <si>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</si>
  <si>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</si>
  <si>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</si>
  <si>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</si>
  <si>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</si>
  <si>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</si>
  <si>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</si>
  <si>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</si>
  <si>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</si>
  <si>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</si>
  <si>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</si>
  <si>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</si>
  <si>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</si>
  <si>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</si>
  <si>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</si>
  <si>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</si>
  <si>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</si>
  <si>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</si>
  <si>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</si>
  <si>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</si>
  <si>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</si>
  <si>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</si>
  <si>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</si>
  <si>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</si>
  <si>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</si>
  <si>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</si>
  <si>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</si>
  <si>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</si>
  <si>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</si>
  <si>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</si>
  <si>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</si>
  <si>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</si>
  <si>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</si>
  <si>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</si>
  <si>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</si>
  <si>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</si>
  <si>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</si>
  <si>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</si>
  <si>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</si>
  <si>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</si>
  <si>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</si>
  <si>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</si>
  <si>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</si>
  <si>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</si>
  <si>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</si>
  <si>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</si>
  <si>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</si>
  <si>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</si>
  <si>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</si>
  <si>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</si>
  <si>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</si>
  <si>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</si>
  <si>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</si>
  <si>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</si>
  <si>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</si>
  <si>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</si>
  <si>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</si>
  <si>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</si>
  <si>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</si>
  <si>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</si>
  <si>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</si>
  <si>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</si>
  <si>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</si>
  <si>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</si>
  <si>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</si>
  <si>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</si>
  <si>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</si>
  <si>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</si>
  <si>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</si>
  <si>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</si>
  <si>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</si>
  <si>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</si>
  <si>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</si>
  <si>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</si>
  <si>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</si>
  <si>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</si>
  <si>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</si>
  <si>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</si>
  <si>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</si>
  <si>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</si>
  <si>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</si>
  <si>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</si>
  <si>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</si>
  <si>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</si>
  <si>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</si>
  <si>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</si>
  <si>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</si>
  <si>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</si>
  <si>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</si>
  <si>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</si>
  <si>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</si>
  <si>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</si>
  <si>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</si>
  <si>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</si>
  <si>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</si>
  <si>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</si>
  <si>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</si>
  <si>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</si>
  <si>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</si>
  <si>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</si>
  <si>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</si>
  <si>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</si>
  <si>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</si>
  <si>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</si>
  <si>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</si>
  <si>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</si>
  <si>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</si>
  <si>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</si>
  <si>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</si>
  <si>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</si>
  <si>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</si>
  <si>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</si>
  <si>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</si>
  <si>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</si>
  <si>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</si>
  <si>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</si>
  <si>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</si>
  <si>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</si>
  <si>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</si>
  <si>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</si>
  <si>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</si>
  <si>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</si>
  <si>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</si>
  <si>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</si>
  <si>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</si>
  <si>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</si>
  <si>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</si>
  <si>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</si>
  <si>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</si>
  <si>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</si>
  <si>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</si>
  <si>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</si>
  <si>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</si>
  <si>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</si>
  <si>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</si>
  <si>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</si>
  <si>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</si>
  <si>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</si>
  <si>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</si>
  <si>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</si>
  <si>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</si>
  <si>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</si>
  <si>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</si>
  <si>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</si>
  <si>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</si>
  <si>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</si>
  <si>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</si>
  <si>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</si>
  <si>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</si>
  <si>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</si>
  <si>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</si>
  <si>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</si>
  <si>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</si>
  <si>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</si>
  <si>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</si>
  <si>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</si>
  <si>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</si>
  <si>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</si>
  <si>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</si>
  <si>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</si>
  <si>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</si>
  <si>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</si>
  <si>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</si>
  <si>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</si>
  <si>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</si>
  <si>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</si>
  <si>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</si>
  <si>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</si>
  <si>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</si>
  <si>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</si>
  <si>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</si>
  <si>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</si>
  <si>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</si>
  <si>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</si>
  <si>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</si>
  <si>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</si>
  <si>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</si>
  <si>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</si>
  <si>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</si>
  <si>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</si>
  <si>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</si>
  <si>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</si>
  <si>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</si>
  <si>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</si>
  <si>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</si>
  <si>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</si>
  <si>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</si>
  <si>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</si>
  <si>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</si>
  <si>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</si>
  <si>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</si>
  <si>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</si>
  <si>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</si>
  <si>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</si>
  <si>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</si>
  <si>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</si>
  <si>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</si>
  <si>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</si>
  <si>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</si>
  <si>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</si>
  <si>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</si>
  <si>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</si>
  <si>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</si>
  <si>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</si>
  <si>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</si>
  <si>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</si>
  <si>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</si>
  <si>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</si>
  <si>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</si>
  <si>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</si>
  <si>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</si>
  <si>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</si>
  <si>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</si>
  <si>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</si>
  <si>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</si>
  <si>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</si>
  <si>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</si>
  <si>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</si>
  <si>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</si>
  <si>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</si>
  <si>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</si>
  <si>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</si>
  <si>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</si>
  <si>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</si>
  <si>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</si>
  <si>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</si>
  <si>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</si>
  <si>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</si>
  <si>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</si>
  <si>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</si>
  <si>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</si>
  <si>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</si>
  <si>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</si>
  <si>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</si>
  <si>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</si>
  <si>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</si>
  <si>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</si>
  <si>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</si>
  <si>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</si>
  <si>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</si>
  <si>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</si>
  <si>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</si>
  <si>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</si>
  <si>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</si>
  <si>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</si>
  <si>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</si>
  <si>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</si>
  <si>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</si>
  <si>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</si>
  <si>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</si>
  <si>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</si>
  <si>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</si>
  <si>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</si>
  <si>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</si>
  <si>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</si>
  <si>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</si>
  <si>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</si>
  <si>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</si>
  <si>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</si>
  <si>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</si>
  <si>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</si>
  <si>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</si>
  <si>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</si>
  <si>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</si>
  <si>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</si>
  <si>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</si>
  <si>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</si>
  <si>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</si>
  <si>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</si>
  <si>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</si>
  <si>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</si>
  <si>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</si>
  <si>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</si>
  <si>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</si>
  <si>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</si>
  <si>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</si>
  <si>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</si>
  <si>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</si>
  <si>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</si>
  <si>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</si>
  <si>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</si>
  <si>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</si>
  <si>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</si>
  <si>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</si>
  <si>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</si>
  <si>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</si>
  <si>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</si>
  <si>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</si>
  <si>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</si>
  <si>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</si>
  <si>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</si>
  <si>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</si>
  <si>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</si>
  <si>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</si>
  <si>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</si>
  <si>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</si>
  <si>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</si>
  <si>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</si>
  <si>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</si>
  <si>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</si>
  <si>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</si>
  <si>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</si>
  <si>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</si>
  <si>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</si>
  <si>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</si>
  <si>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</si>
  <si>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</si>
  <si>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</si>
  <si>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</si>
  <si>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</si>
  <si>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</si>
  <si>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</si>
  <si>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</si>
  <si>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</si>
  <si>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</si>
  <si>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</si>
  <si>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</si>
  <si>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</si>
  <si>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</si>
  <si>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</si>
  <si>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</si>
  <si>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</si>
  <si>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</si>
  <si>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</si>
  <si>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</si>
  <si>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</si>
  <si>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</si>
  <si>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</si>
  <si>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</si>
  <si>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</si>
  <si>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</si>
  <si>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</si>
  <si>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</si>
  <si>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</si>
  <si>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</si>
  <si>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</si>
  <si>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</si>
  <si>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</si>
  <si>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</si>
  <si>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</si>
  <si>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</si>
  <si>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</si>
  <si>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</si>
  <si>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</si>
  <si>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</si>
  <si>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</si>
  <si>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</si>
  <si>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</si>
  <si>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</si>
  <si>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</si>
  <si>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</si>
  <si>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</si>
  <si>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</si>
  <si>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</si>
  <si>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</si>
  <si>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</si>
  <si>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</si>
  <si>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</si>
  <si>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</si>
  <si>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</si>
  <si>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</si>
  <si>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</si>
  <si>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</si>
  <si>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</si>
  <si>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</si>
  <si>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</si>
  <si>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</si>
  <si>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</si>
  <si>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</si>
  <si>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</si>
  <si>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</si>
  <si>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</si>
  <si>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</si>
  <si>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</si>
  <si>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</si>
  <si>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</si>
  <si>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</si>
  <si>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</si>
  <si>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</si>
  <si>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</si>
  <si>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</si>
  <si>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</si>
  <si>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</si>
  <si>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</si>
  <si>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</si>
  <si>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</si>
  <si>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</si>
  <si>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</si>
  <si>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</si>
  <si>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</si>
  <si>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</si>
  <si>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</si>
  <si>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</si>
  <si>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</si>
  <si>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</si>
  <si>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</si>
  <si>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</si>
  <si>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</si>
  <si>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</si>
  <si>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</si>
  <si>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</si>
  <si>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</si>
  <si>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</si>
  <si>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</si>
  <si>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</si>
  <si>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</si>
  <si>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</si>
  <si>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</si>
  <si>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</si>
  <si>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</si>
  <si>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</si>
  <si>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</si>
  <si>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</si>
  <si>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</si>
  <si>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</si>
  <si>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</si>
  <si>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</si>
  <si>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</si>
  <si>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</si>
  <si>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</si>
  <si>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</si>
  <si>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</si>
  <si>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</si>
  <si>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</si>
  <si>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</si>
  <si>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</si>
  <si>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</si>
  <si>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</si>
  <si>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</si>
  <si>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</si>
  <si>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</si>
  <si>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</si>
  <si>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</si>
  <si>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</si>
  <si>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</si>
  <si>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</si>
  <si>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</si>
  <si>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</si>
  <si>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</si>
  <si>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</si>
  <si>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</si>
  <si>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</si>
  <si>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</si>
  <si>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</si>
  <si>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</si>
  <si>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</si>
  <si>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</si>
  <si>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</si>
  <si>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</si>
  <si>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</si>
  <si>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</si>
  <si>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</si>
  <si>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</si>
  <si>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</si>
  <si>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</si>
  <si>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</si>
  <si>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</si>
  <si>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</si>
  <si>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</si>
  <si>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</si>
  <si>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</si>
  <si>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</si>
  <si>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</si>
  <si>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</si>
  <si>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</si>
  <si>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</si>
  <si>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</si>
  <si>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</si>
  <si>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</si>
  <si>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</si>
  <si>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</si>
  <si>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</si>
  <si>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</si>
  <si>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</si>
  <si>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</si>
  <si>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</si>
  <si>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</si>
  <si>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</si>
  <si>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</si>
  <si>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</si>
  <si>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</si>
  <si>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</si>
  <si>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</si>
  <si>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</si>
  <si>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</si>
  <si>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</si>
  <si>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</si>
  <si>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</si>
  <si>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</si>
  <si>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</si>
  <si>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</si>
  <si>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</si>
  <si>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</si>
  <si>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</si>
  <si>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</si>
  <si>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</si>
  <si>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</si>
  <si>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</si>
  <si>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</si>
  <si>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</si>
  <si>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</si>
  <si>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</si>
  <si>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</si>
  <si>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</si>
  <si>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</si>
  <si>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</si>
  <si>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</si>
  <si>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</si>
  <si>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</si>
  <si>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</si>
  <si>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</si>
  <si>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</si>
  <si>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</si>
  <si>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</si>
  <si>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</si>
  <si>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</si>
  <si>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</si>
  <si>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</si>
  <si>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</si>
  <si>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</si>
  <si>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</si>
  <si>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</si>
  <si>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</si>
  <si>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</si>
  <si>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</si>
  <si>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</si>
  <si>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</si>
  <si>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</si>
  <si>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</si>
  <si>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</si>
  <si>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</si>
  <si>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</si>
  <si>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</si>
  <si>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</si>
  <si>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</si>
  <si>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</si>
  <si>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</si>
  <si>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</si>
  <si>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</si>
  <si>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</si>
  <si>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</si>
  <si>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</si>
  <si>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</si>
  <si>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</si>
  <si>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</si>
  <si>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</si>
  <si>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</si>
  <si>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</si>
  <si>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</si>
  <si>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</si>
  <si>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</si>
  <si>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</si>
  <si>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</si>
  <si>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</si>
  <si>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</si>
  <si>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</si>
  <si>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</si>
  <si>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</si>
  <si>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</si>
  <si>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</si>
  <si>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</si>
  <si>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</si>
  <si>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</si>
  <si>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</si>
  <si>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</si>
  <si>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</si>
  <si>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</si>
  <si>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</si>
  <si>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</si>
  <si>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</si>
  <si>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</si>
  <si>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</si>
  <si>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</si>
  <si>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</si>
  <si>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</si>
  <si>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</si>
  <si>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</si>
  <si>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</si>
  <si>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</si>
  <si>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</si>
  <si>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</si>
  <si>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</si>
  <si>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</si>
  <si>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</si>
  <si>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</si>
  <si>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</si>
  <si>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</si>
  <si>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</si>
  <si>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</si>
  <si>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</si>
  <si>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</si>
  <si>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</si>
  <si>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</si>
  <si>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</si>
  <si>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</si>
  <si>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</si>
  <si>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</si>
  <si>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</si>
  <si>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</si>
  <si>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</si>
  <si>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</si>
  <si>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</si>
  <si>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</si>
  <si>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</si>
  <si>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</si>
  <si>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</si>
  <si>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</si>
  <si>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</si>
  <si>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</si>
  <si>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</si>
  <si>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</si>
  <si>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</si>
  <si>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</si>
  <si>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</si>
  <si>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</si>
  <si>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</si>
  <si>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</si>
  <si>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</si>
  <si>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</si>
  <si>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</si>
  <si>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</si>
  <si>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</si>
  <si>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</si>
  <si>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</si>
  <si>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</si>
  <si>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</si>
  <si>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</si>
  <si>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</si>
  <si>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</si>
  <si>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</si>
  <si>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</si>
  <si>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</si>
  <si>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</si>
  <si>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</si>
  <si>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</si>
  <si>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</si>
  <si>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</si>
  <si>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</si>
  <si>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</si>
  <si>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</si>
  <si>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</si>
  <si>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</si>
  <si>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</si>
  <si>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</si>
  <si>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</si>
  <si>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</si>
  <si>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</si>
  <si>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</si>
  <si>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</si>
  <si>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</si>
  <si>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</si>
  <si>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</si>
  <si>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</si>
  <si>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</si>
  <si>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</si>
  <si>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</si>
  <si>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</si>
  <si>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</si>
  <si>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</si>
  <si>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</si>
  <si>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</si>
  <si>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</si>
  <si>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</si>
  <si>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</si>
  <si>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</si>
  <si>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</si>
  <si>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</si>
  <si>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</si>
  <si>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</si>
  <si>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</si>
  <si>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</si>
  <si>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</si>
  <si>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</si>
  <si>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</si>
  <si>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</si>
  <si>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</si>
  <si>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</si>
  <si>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</si>
  <si>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</si>
  <si>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</si>
  <si>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</si>
  <si>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</si>
  <si>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</si>
  <si>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</si>
  <si>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</si>
  <si>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</si>
  <si>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</si>
  <si>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</si>
  <si>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</si>
  <si>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</si>
  <si>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</si>
  <si>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</si>
  <si>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</si>
  <si>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</si>
  <si>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</si>
  <si>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</si>
  <si>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</si>
  <si>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</si>
  <si>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</si>
  <si>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</si>
  <si>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</si>
  <si>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</si>
  <si>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</si>
  <si>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</si>
  <si>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</si>
  <si>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</si>
  <si>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</si>
  <si>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</si>
  <si>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</si>
  <si>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</si>
  <si>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</si>
  <si>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</si>
  <si>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</si>
  <si>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</si>
  <si>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</si>
  <si>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</si>
  <si>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</si>
  <si>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</si>
  <si>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</si>
  <si>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</si>
  <si>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</si>
  <si>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</si>
  <si>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</si>
  <si>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</si>
  <si>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</si>
  <si>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</si>
  <si>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</si>
  <si>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</si>
  <si>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</si>
  <si>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</si>
  <si>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</si>
  <si>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</si>
  <si>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</si>
  <si>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</si>
  <si>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</si>
  <si>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</si>
  <si>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</si>
  <si>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</si>
  <si>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</si>
  <si>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</si>
  <si>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</si>
  <si>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</si>
  <si>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</si>
  <si>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</si>
  <si>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</si>
  <si>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</si>
  <si>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</si>
  <si>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</si>
  <si>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</si>
  <si>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</si>
  <si>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</si>
  <si>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</si>
  <si>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</si>
  <si>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</si>
  <si>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</si>
  <si>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</si>
  <si>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</si>
  <si>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</si>
  <si>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</si>
  <si>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</si>
  <si>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</si>
  <si>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</si>
  <si>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</si>
  <si>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</si>
  <si>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</si>
  <si>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</si>
  <si>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</si>
  <si>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</si>
  <si>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</si>
  <si>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</si>
  <si>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</si>
  <si>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</si>
  <si>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</si>
  <si>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</si>
  <si>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</si>
  <si>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</si>
  <si>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</si>
  <si>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</si>
  <si>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</si>
  <si>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</si>
  <si>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</si>
  <si>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</si>
  <si>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</si>
  <si>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</si>
  <si>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</si>
  <si>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</si>
  <si>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</si>
  <si>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</si>
  <si>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</si>
  <si>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</si>
  <si>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</si>
  <si>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</si>
  <si>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</si>
  <si>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</si>
  <si>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</si>
  <si>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</si>
  <si>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</si>
  <si>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</si>
  <si>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</si>
  <si>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</si>
  <si>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</si>
  <si>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</si>
  <si>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</si>
  <si>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</si>
  <si>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</si>
  <si>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</si>
  <si>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</si>
  <si>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</si>
  <si>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</si>
  <si>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</si>
  <si>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</si>
  <si>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</si>
  <si>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</si>
  <si>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</si>
  <si>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</si>
  <si>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</si>
  <si>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</si>
  <si>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</si>
  <si>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</si>
  <si>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</si>
  <si>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</si>
  <si>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</si>
  <si>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</si>
  <si>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</si>
  <si>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</si>
  <si>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</si>
  <si>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</si>
  <si>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</si>
  <si>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</si>
  <si>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</si>
  <si>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</si>
  <si>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</si>
  <si>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</si>
  <si>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</si>
  <si>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</si>
  <si>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</si>
  <si>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</si>
  <si>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</si>
  <si>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</si>
  <si>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</si>
  <si>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</si>
  <si>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</si>
  <si>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</si>
  <si>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</si>
  <si>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</si>
  <si>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</si>
  <si>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</si>
  <si>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</si>
  <si>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</si>
  <si>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</si>
  <si>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</si>
  <si>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</si>
  <si>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</si>
  <si>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</si>
  <si>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</si>
  <si>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</si>
  <si>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</si>
  <si>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</si>
  <si>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</si>
  <si>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</si>
  <si>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</si>
  <si>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</si>
  <si>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</si>
  <si>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</si>
  <si>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</si>
  <si>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</si>
  <si>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</si>
  <si>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</si>
  <si>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</si>
  <si>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</si>
  <si>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</si>
  <si>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</si>
  <si>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</si>
  <si>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</si>
  <si>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</si>
  <si>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</si>
  <si>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</si>
  <si>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</si>
  <si>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</si>
  <si>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</si>
  <si>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</si>
  <si>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</si>
  <si>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</si>
  <si>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</si>
  <si>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</si>
  <si>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</si>
  <si>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</si>
  <si>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</si>
  <si>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</si>
  <si>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</si>
  <si>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</si>
  <si>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</si>
  <si>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</si>
  <si>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</si>
  <si>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</si>
  <si>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</si>
  <si>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</si>
  <si>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</si>
  <si>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</si>
  <si>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</si>
  <si>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</si>
  <si>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</si>
  <si>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</si>
  <si>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</si>
  <si>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</si>
  <si>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</si>
  <si>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</si>
  <si>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</si>
  <si>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</si>
  <si>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</si>
  <si>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</si>
  <si>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</si>
  <si>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</si>
  <si>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</si>
  <si>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</si>
  <si>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</si>
  <si>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</si>
  <si>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</si>
  <si>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</si>
  <si>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</si>
  <si>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</si>
  <si>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</si>
  <si>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</si>
  <si>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</si>
  <si>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</si>
  <si>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</si>
  <si>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</si>
  <si>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</si>
  <si>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</si>
  <si>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</si>
  <si>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</si>
  <si>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</si>
  <si>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</si>
  <si>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</si>
  <si>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</si>
  <si>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</si>
  <si>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</si>
  <si>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</si>
  <si>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</si>
  <si>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</si>
  <si>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</si>
  <si>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</si>
  <si>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</si>
  <si>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</si>
  <si>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</si>
  <si>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</si>
  <si>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</si>
  <si>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</si>
  <si>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</si>
  <si>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</si>
  <si>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</si>
  <si>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</si>
  <si>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</si>
  <si>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</si>
  <si>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</si>
  <si>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</si>
  <si>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</si>
  <si>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</si>
  <si>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</si>
  <si>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</si>
  <si>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</si>
  <si>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</si>
  <si>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</si>
  <si>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</si>
  <si>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</si>
  <si>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</si>
  <si>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</si>
  <si>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</si>
  <si>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</si>
  <si>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</si>
  <si>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</si>
  <si>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</si>
  <si>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</si>
  <si>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</si>
  <si>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</si>
  <si>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</si>
  <si>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</si>
  <si>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</si>
  <si>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</si>
  <si>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</si>
  <si>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</si>
  <si>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</si>
  <si>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</si>
  <si>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</si>
  <si>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</si>
  <si>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</si>
  <si>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</si>
  <si>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</si>
  <si>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</si>
  <si>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</si>
  <si>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</si>
  <si>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</si>
  <si>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</si>
  <si>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</si>
  <si>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</si>
  <si>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</si>
  <si>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</si>
  <si>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</si>
  <si>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</si>
  <si>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</si>
  <si>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</si>
  <si>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</si>
  <si>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</si>
  <si>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</si>
  <si>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</si>
  <si>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</si>
  <si>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</si>
  <si>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</si>
  <si>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</si>
  <si>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</si>
  <si>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</si>
  <si>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</si>
  <si>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</si>
  <si>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</si>
  <si>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</si>
  <si>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</si>
  <si>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</si>
  <si>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</si>
  <si>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</si>
  <si>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</si>
  <si>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</si>
  <si>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</si>
  <si>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</si>
  <si>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</si>
  <si>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</si>
  <si>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</si>
  <si>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</si>
  <si>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</si>
  <si>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</si>
  <si>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</si>
  <si>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</si>
  <si>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</si>
  <si>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</si>
  <si>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</si>
  <si>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</si>
  <si>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</si>
  <si>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</si>
  <si>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</si>
  <si>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</si>
  <si>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</si>
  <si>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</si>
  <si>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</si>
  <si>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</si>
  <si>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</si>
  <si>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</si>
  <si>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</si>
  <si>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</si>
  <si>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</si>
  <si>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</si>
  <si>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</si>
  <si>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</si>
  <si>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</si>
  <si>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</si>
  <si>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</si>
  <si>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</si>
  <si>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</si>
  <si>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</si>
  <si>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</si>
  <si>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</si>
  <si>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</si>
  <si>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</si>
  <si>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</si>
  <si>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</si>
  <si>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</si>
  <si>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</si>
  <si>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</si>
  <si>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</si>
  <si>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</si>
  <si>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</si>
  <si>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</si>
  <si>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</si>
  <si>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</si>
  <si>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</si>
  <si>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</si>
  <si>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</si>
  <si>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</si>
  <si>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</si>
  <si>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</si>
  <si>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</si>
  <si>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</si>
  <si>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</si>
  <si>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</si>
  <si>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</si>
  <si>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</si>
  <si>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</si>
  <si>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</si>
  <si>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</si>
  <si>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</si>
  <si>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</si>
  <si>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</si>
  <si>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</si>
  <si>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</si>
  <si>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</si>
  <si>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</si>
  <si>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</si>
  <si>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</si>
  <si>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</si>
  <si>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</si>
  <si>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</si>
  <si>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</si>
  <si>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</si>
  <si>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</si>
  <si>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</si>
  <si>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</si>
  <si>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</si>
  <si>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</si>
  <si>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</si>
  <si>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</si>
  <si>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</si>
  <si>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</si>
  <si>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</si>
  <si>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</si>
  <si>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</si>
  <si>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</si>
  <si>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</si>
  <si>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</si>
  <si>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</si>
  <si>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</si>
  <si>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</si>
  <si>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</si>
  <si>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</si>
  <si>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</si>
  <si>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</si>
  <si>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</si>
  <si>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</si>
  <si>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</si>
  <si>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</si>
  <si>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</si>
  <si>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</si>
  <si>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</si>
  <si>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</si>
  <si>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</si>
  <si>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</si>
  <si>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</si>
  <si>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</si>
  <si>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</si>
  <si>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</si>
  <si>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</si>
  <si>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</si>
  <si>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</si>
  <si>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</si>
  <si>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</si>
  <si>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</si>
  <si>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</si>
  <si>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</si>
  <si>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</si>
  <si>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</si>
  <si>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</si>
  <si>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</si>
  <si>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</si>
  <si>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</si>
  <si>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</si>
  <si>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</si>
  <si>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</si>
  <si>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</si>
  <si>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</si>
  <si>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</si>
  <si>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</si>
  <si>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</si>
  <si>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</si>
  <si>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</si>
  <si>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</si>
  <si>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</si>
  <si>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</si>
  <si>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</si>
  <si>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</si>
  <si>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</si>
  <si>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</si>
  <si>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</si>
  <si>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</si>
  <si>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</si>
  <si>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</si>
  <si>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</si>
  <si>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</si>
  <si>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</si>
  <si>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</si>
  <si>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</si>
  <si>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</si>
  <si>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</si>
  <si>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</si>
  <si>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</si>
  <si>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</si>
  <si>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</si>
  <si>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</si>
  <si>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</si>
  <si>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</si>
  <si>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</si>
  <si>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</si>
  <si>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</si>
  <si>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</si>
  <si>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</si>
  <si>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</si>
  <si>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</si>
  <si>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</si>
  <si>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</si>
  <si>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</si>
  <si>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</si>
  <si>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</si>
  <si>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</si>
  <si>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</si>
  <si>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</si>
  <si>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</si>
  <si>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</si>
  <si>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</si>
  <si>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</si>
  <si>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</si>
  <si>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</si>
  <si>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</si>
  <si>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</si>
  <si>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</si>
  <si>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</si>
  <si>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</si>
  <si>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</si>
  <si>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</si>
  <si>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</si>
  <si>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</si>
  <si>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</si>
  <si>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</si>
  <si>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</si>
  <si>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</si>
  <si>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</si>
  <si>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</si>
  <si>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</si>
  <si>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</si>
  <si>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</si>
  <si>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</si>
  <si>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</si>
  <si>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</si>
  <si>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</si>
  <si>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</si>
  <si>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</si>
  <si>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</si>
  <si>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</si>
  <si>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</si>
  <si>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</si>
  <si>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</si>
  <si>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</si>
  <si>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</si>
  <si>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</si>
  <si>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</si>
  <si>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</si>
  <si>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</si>
  <si>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</si>
  <si>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</si>
  <si>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</si>
  <si>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</si>
  <si>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</si>
  <si>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</si>
  <si>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</si>
  <si>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</si>
  <si>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</si>
  <si>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</si>
  <si>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</si>
  <si>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</si>
  <si>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</si>
  <si>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</si>
  <si>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</si>
  <si>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</si>
  <si>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</si>
  <si>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</si>
  <si>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</si>
  <si>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</si>
  <si>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</si>
  <si>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</si>
  <si>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</si>
  <si>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</si>
  <si>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</si>
  <si>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</si>
  <si>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</si>
  <si>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</si>
  <si>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</si>
  <si>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</si>
  <si>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</si>
  <si>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</si>
  <si>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</si>
  <si>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</si>
  <si>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</si>
  <si>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</si>
  <si>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</si>
  <si>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</si>
  <si>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</si>
  <si>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</si>
  <si>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</si>
  <si>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</si>
  <si>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</si>
  <si>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</si>
  <si>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</si>
  <si>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</si>
  <si>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</si>
  <si>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</si>
  <si>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</si>
  <si>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</si>
  <si>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</si>
  <si>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</si>
  <si>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</si>
  <si>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</si>
  <si>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</si>
  <si>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</si>
  <si>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</si>
  <si>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</si>
  <si>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</si>
  <si>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</si>
  <si>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</si>
  <si>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</si>
  <si>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</si>
  <si>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</si>
  <si>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</si>
  <si>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</si>
  <si>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</si>
  <si>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</si>
  <si>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</si>
  <si>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</si>
  <si>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</si>
  <si>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</si>
  <si>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</si>
  <si>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</si>
  <si>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</si>
  <si>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</si>
  <si>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</si>
  <si>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</si>
  <si>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</si>
  <si>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</si>
  <si>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</si>
  <si>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</si>
  <si>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</si>
  <si>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</si>
  <si>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</si>
  <si>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</si>
  <si>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</si>
  <si>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</si>
  <si>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</si>
  <si>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</si>
  <si>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</si>
  <si>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</si>
  <si>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</si>
  <si>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</si>
  <si>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</si>
  <si>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</si>
  <si>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</si>
  <si>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</si>
  <si>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</si>
  <si>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</si>
  <si>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</si>
  <si>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</si>
  <si>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</si>
  <si>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</si>
  <si>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</si>
  <si>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</si>
  <si>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</si>
  <si>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</si>
  <si>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</si>
  <si>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</si>
  <si>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</si>
  <si>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</si>
  <si>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</si>
  <si>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</si>
  <si>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</si>
  <si>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</si>
  <si>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</si>
  <si>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</si>
  <si>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</si>
  <si>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</si>
  <si>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</si>
  <si>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</si>
  <si>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</si>
  <si>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</si>
  <si>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</si>
  <si>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</si>
  <si>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</si>
  <si>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</si>
  <si>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</si>
  <si>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</si>
  <si>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</si>
  <si>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</si>
  <si>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</si>
  <si>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</si>
  <si>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</si>
  <si>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</si>
  <si>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</si>
  <si>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</si>
  <si>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</si>
  <si>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</si>
  <si>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</si>
  <si>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</si>
  <si>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</si>
  <si>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</si>
  <si>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</si>
  <si>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</si>
  <si>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</si>
  <si>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</si>
  <si>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</si>
  <si>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</si>
  <si>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</si>
  <si>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</si>
  <si>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</si>
  <si>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</si>
  <si>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</si>
  <si>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</si>
  <si>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</si>
  <si>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</si>
  <si>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</si>
  <si>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</si>
  <si>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</si>
  <si>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</si>
  <si>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</si>
  <si>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</si>
  <si>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</si>
  <si>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</si>
  <si>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</si>
  <si>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</si>
  <si>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</si>
  <si>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</si>
  <si>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</si>
  <si>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</si>
  <si>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</si>
  <si>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</si>
  <si>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</si>
  <si>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</si>
  <si>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</si>
  <si>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</si>
  <si>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</si>
  <si>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</si>
  <si>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</si>
  <si>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</si>
  <si>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</si>
  <si>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</si>
  <si>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</si>
  <si>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</si>
  <si>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</si>
  <si>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</si>
  <si>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</si>
  <si>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</si>
  <si>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</si>
  <si>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</si>
  <si>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</si>
  <si>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</si>
  <si>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</si>
  <si>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</si>
  <si>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</si>
  <si>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</si>
  <si>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</si>
  <si>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</si>
  <si>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</si>
  <si>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</si>
  <si>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</si>
  <si>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</si>
  <si>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</si>
  <si>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</si>
  <si>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</si>
  <si>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</si>
  <si>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</si>
  <si>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</si>
  <si>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</si>
  <si>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</si>
  <si>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</si>
  <si>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</si>
  <si>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</si>
  <si>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</si>
  <si>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</si>
  <si>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</si>
  <si>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</si>
  <si>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</si>
  <si>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</si>
  <si>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</si>
  <si>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</si>
  <si>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</si>
  <si>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</si>
  <si>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</si>
  <si>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</si>
  <si>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</si>
  <si>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</si>
  <si>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</si>
  <si>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</si>
  <si>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</si>
  <si>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</si>
  <si>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</si>
  <si>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</si>
  <si>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</si>
  <si>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</si>
  <si>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</si>
  <si>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</si>
  <si>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</si>
  <si>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</si>
  <si>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</si>
  <si>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</si>
  <si>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</si>
  <si>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</si>
  <si>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</si>
  <si>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</si>
  <si>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</si>
  <si>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</si>
  <si>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</si>
  <si>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</si>
  <si>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</si>
  <si>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</si>
  <si>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</si>
  <si>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</si>
  <si>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</si>
  <si>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</si>
  <si>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</si>
  <si>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</si>
  <si>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</si>
  <si>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</si>
  <si>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</si>
  <si>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</si>
  <si>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</si>
  <si>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</si>
  <si>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</si>
  <si>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</si>
  <si>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</si>
  <si>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</si>
  <si>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</si>
  <si>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</si>
  <si>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</si>
  <si>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</si>
  <si>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</si>
  <si>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</si>
  <si>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</si>
  <si>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</si>
  <si>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</si>
  <si>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</si>
  <si>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</si>
  <si>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</si>
  <si>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</si>
  <si>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</si>
  <si>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</si>
  <si>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</si>
  <si>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</si>
  <si>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</si>
  <si>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</si>
  <si>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</si>
  <si>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</si>
  <si>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</si>
  <si>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</si>
  <si>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</si>
  <si>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</si>
  <si>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</si>
  <si>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</si>
  <si>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</si>
  <si>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</si>
  <si>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</si>
  <si>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</si>
  <si>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</si>
  <si>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</si>
  <si>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</si>
  <si>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</si>
  <si>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</si>
  <si>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</si>
  <si>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</si>
  <si>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</si>
  <si>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</si>
  <si>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</si>
  <si>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</si>
  <si>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</si>
  <si>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</si>
  <si>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</si>
  <si>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</si>
  <si>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</si>
  <si>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</si>
  <si>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</si>
  <si>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</si>
  <si>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</si>
  <si>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</si>
  <si>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</si>
  <si>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</si>
  <si>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</si>
  <si>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</si>
  <si>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</si>
  <si>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</si>
  <si>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</si>
  <si>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</si>
  <si>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</si>
  <si>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</si>
  <si>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</si>
  <si>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</si>
  <si>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</si>
  <si>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</si>
  <si>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</si>
  <si>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</si>
  <si>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</si>
  <si>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</si>
  <si>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</si>
  <si>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</si>
  <si>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</si>
  <si>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</si>
  <si>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</si>
  <si>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</si>
  <si>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</si>
  <si>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</si>
  <si>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</si>
  <si>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</si>
  <si>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</si>
  <si>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</si>
  <si>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</si>
  <si>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</si>
  <si>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</si>
  <si>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</si>
  <si>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</si>
  <si>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</si>
  <si>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</si>
  <si>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</si>
  <si>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</si>
  <si>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</si>
  <si>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</si>
  <si>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</si>
  <si>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</si>
  <si>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</si>
  <si>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</si>
  <si>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</si>
  <si>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</si>
  <si>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</si>
  <si>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</si>
  <si>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</si>
  <si>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</si>
  <si>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</si>
  <si>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</si>
  <si>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</si>
  <si>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</si>
  <si>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</si>
  <si>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</si>
  <si>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</si>
  <si>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</si>
  <si>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</si>
  <si>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</si>
  <si>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</si>
  <si>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</si>
  <si>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</si>
  <si>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</si>
  <si>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</si>
  <si>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</si>
  <si>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</si>
  <si>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</si>
  <si>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</si>
  <si>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</si>
  <si>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</si>
  <si>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</si>
  <si>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</si>
  <si>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</si>
  <si>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</si>
  <si>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</si>
  <si>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</si>
  <si>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</si>
  <si>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</si>
  <si>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</si>
  <si>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</si>
  <si>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</si>
  <si>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</si>
  <si>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</si>
  <si>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</si>
  <si>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</si>
  <si>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</si>
  <si>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</si>
  <si>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</si>
  <si>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</si>
  <si>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</si>
  <si>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</si>
  <si>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</si>
  <si>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</si>
  <si>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</si>
  <si>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</si>
  <si>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</si>
  <si>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</si>
  <si>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</si>
  <si>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</si>
  <si>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</si>
  <si>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</si>
  <si>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</si>
  <si>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</si>
  <si>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</si>
  <si>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</si>
  <si>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</si>
  <si>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</si>
  <si>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</si>
  <si>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</si>
  <si>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</si>
  <si>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</si>
  <si>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</si>
  <si>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</si>
  <si>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</si>
  <si>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</si>
  <si>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</si>
  <si>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</si>
  <si>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</si>
  <si>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</si>
  <si>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</si>
  <si>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</si>
  <si>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</si>
  <si>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</si>
  <si>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</si>
  <si>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</si>
  <si>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</si>
  <si>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</si>
  <si>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</si>
  <si>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</si>
  <si>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</si>
  <si>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</si>
  <si>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</si>
  <si>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</si>
  <si>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</si>
  <si>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</si>
  <si>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</si>
  <si>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</si>
  <si>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</si>
  <si>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</si>
  <si>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</si>
  <si>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</si>
  <si>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</si>
  <si>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</si>
  <si>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</si>
  <si>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</si>
  <si>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</si>
  <si>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</si>
  <si>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</si>
  <si>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</si>
  <si>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</si>
  <si>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</si>
  <si>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</si>
  <si>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</si>
  <si>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</si>
  <si>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</si>
  <si>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</si>
  <si>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</si>
  <si>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</si>
  <si>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</si>
  <si>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</si>
  <si>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</si>
  <si>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</si>
  <si>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</si>
  <si>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</si>
  <si>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</si>
  <si>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</si>
  <si>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</si>
  <si>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</si>
  <si>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</si>
  <si>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</si>
  <si>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</si>
  <si>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</si>
  <si>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</si>
  <si>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</si>
  <si>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</si>
  <si>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</si>
  <si>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</si>
  <si>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</si>
  <si>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</si>
  <si>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</si>
  <si>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</si>
  <si>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</si>
  <si>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</si>
  <si>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</si>
  <si>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</si>
  <si>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</si>
  <si>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</si>
  <si>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</si>
  <si>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</si>
  <si>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</si>
  <si>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</si>
  <si>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</si>
  <si>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</si>
  <si>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</si>
  <si>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</si>
  <si>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</si>
  <si>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</si>
  <si>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</si>
  <si>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</si>
  <si>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</si>
  <si>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</si>
  <si>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</si>
  <si>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</si>
  <si>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</si>
  <si>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</si>
  <si>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</si>
  <si>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</si>
  <si>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</si>
  <si>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</si>
  <si>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</si>
  <si>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</si>
  <si>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</si>
  <si>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</si>
  <si>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</si>
  <si>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</si>
  <si>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</si>
  <si>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</si>
  <si>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</si>
  <si>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</si>
  <si>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</si>
  <si>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</si>
  <si>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</si>
  <si>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</si>
  <si>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</si>
  <si>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</si>
  <si>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</si>
  <si>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</si>
  <si>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</si>
  <si>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</si>
  <si>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</si>
  <si>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</si>
  <si>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</si>
  <si>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</si>
  <si>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</si>
  <si>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</si>
  <si>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</si>
  <si>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</si>
  <si>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</si>
  <si>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</si>
  <si>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</si>
  <si>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</si>
  <si>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</si>
  <si>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</si>
  <si>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</si>
  <si>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</si>
  <si>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</si>
  <si>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</si>
  <si>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</si>
  <si>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</si>
  <si>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</si>
  <si>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</si>
  <si>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</si>
  <si>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</si>
  <si>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</si>
  <si>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</si>
  <si>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</si>
  <si>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</si>
  <si>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</si>
  <si>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</si>
  <si>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</si>
  <si>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</si>
  <si>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</si>
  <si>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</si>
  <si>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</si>
  <si>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</si>
  <si>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</si>
  <si>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</si>
  <si>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</si>
  <si>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</si>
  <si>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</si>
  <si>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</si>
  <si>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</si>
  <si>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</si>
  <si>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</si>
  <si>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</si>
  <si>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</si>
  <si>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</si>
  <si>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</si>
  <si>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</si>
  <si>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</si>
  <si>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</si>
  <si>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</si>
  <si>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</si>
  <si>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</si>
  <si>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</si>
  <si>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</si>
  <si>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</si>
  <si>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</si>
  <si>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</si>
  <si>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</si>
  <si>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</si>
  <si>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</si>
  <si>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</si>
  <si>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</si>
  <si>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</si>
  <si>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</si>
  <si>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</si>
  <si>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</si>
  <si>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</si>
  <si>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</si>
  <si>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</si>
  <si>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</si>
  <si>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</si>
  <si>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</si>
  <si>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</si>
  <si>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</si>
  <si>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</si>
  <si>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</si>
  <si>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</si>
  <si>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</si>
  <si>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</si>
  <si>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</si>
  <si>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</si>
  <si>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</si>
  <si>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</si>
  <si>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</si>
  <si>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</si>
  <si>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</si>
  <si>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</si>
  <si>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</si>
  <si>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</si>
  <si>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</si>
  <si>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</si>
  <si>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</si>
  <si>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</si>
  <si>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</si>
  <si>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</si>
  <si>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</si>
  <si>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</si>
  <si>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</si>
  <si>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</si>
  <si>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</si>
  <si>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</si>
  <si>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</si>
  <si>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</si>
  <si>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</si>
  <si>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</si>
  <si>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</si>
  <si>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</si>
  <si>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</si>
  <si>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</si>
  <si>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</si>
  <si>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</si>
  <si>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</si>
  <si>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</si>
  <si>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</si>
  <si>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</si>
  <si>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</si>
  <si>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</si>
  <si>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</si>
  <si>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</si>
  <si>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</si>
  <si>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</si>
  <si>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</si>
  <si>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</si>
  <si>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</si>
  <si>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</si>
  <si>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</si>
  <si>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</si>
  <si>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</si>
  <si>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</si>
  <si>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</si>
  <si>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</si>
  <si>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</si>
  <si>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</si>
  <si>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</si>
  <si>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</si>
  <si>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</si>
  <si>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</si>
  <si>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</si>
  <si>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</si>
  <si>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</si>
  <si>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</si>
  <si>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</si>
  <si>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</si>
  <si>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</si>
  <si>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</si>
  <si>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</si>
  <si>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</si>
  <si>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</si>
  <si>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</si>
  <si>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</si>
  <si>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</si>
  <si>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</si>
  <si>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</si>
  <si>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</si>
  <si>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</si>
  <si>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</si>
  <si>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</si>
  <si>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</si>
  <si>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</si>
  <si>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</si>
  <si>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</si>
  <si>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</si>
  <si>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</si>
  <si>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</si>
  <si>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</si>
  <si>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</si>
  <si>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</si>
  <si>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</si>
  <si>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</si>
  <si>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</si>
  <si>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</si>
  <si>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</si>
  <si>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</si>
  <si>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</si>
  <si>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</si>
  <si>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</si>
  <si>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</si>
  <si>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</si>
  <si>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</si>
  <si>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</si>
  <si>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</si>
  <si>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</si>
  <si>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</si>
  <si>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</si>
  <si>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</si>
  <si>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</si>
  <si>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</si>
  <si>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</si>
  <si>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</si>
  <si>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</si>
  <si>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</si>
  <si>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</si>
  <si>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</si>
  <si>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</si>
  <si>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</si>
  <si>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</si>
  <si>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</si>
  <si>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</si>
  <si>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</si>
  <si>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</si>
  <si>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</si>
  <si>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</si>
  <si>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</si>
  <si>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</si>
  <si>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</si>
  <si>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</si>
  <si>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</si>
  <si>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</si>
  <si>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</si>
  <si>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</si>
  <si>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</si>
  <si>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</si>
  <si>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</si>
  <si>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</si>
  <si>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</si>
  <si>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</si>
  <si>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</si>
  <si>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</si>
  <si>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</si>
  <si>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</si>
  <si>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</si>
  <si>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</si>
  <si>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</si>
  <si>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</si>
  <si>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</si>
  <si>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</si>
  <si>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</si>
  <si>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</si>
  <si>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</si>
  <si>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</si>
  <si>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</si>
  <si>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</si>
  <si>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</si>
  <si>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</si>
  <si>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</si>
  <si>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</si>
  <si>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</si>
  <si>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</si>
  <si>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</si>
  <si>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</si>
  <si>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</si>
  <si>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</si>
  <si>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</si>
  <si>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</si>
  <si>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</si>
  <si>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</si>
  <si>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</si>
  <si>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</si>
  <si>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</si>
  <si>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</si>
  <si>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</si>
  <si>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</si>
  <si>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</si>
  <si>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</si>
  <si>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</si>
  <si>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</si>
  <si>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</si>
  <si>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</si>
  <si>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</si>
  <si>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</si>
  <si>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</si>
  <si>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</si>
  <si>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</si>
  <si>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</si>
  <si>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</si>
  <si>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</si>
  <si>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</si>
  <si>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</si>
  <si>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</si>
  <si>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</si>
  <si>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</si>
  <si>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</si>
  <si>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</si>
  <si>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</si>
  <si>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</si>
  <si>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</si>
  <si>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</si>
  <si>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</si>
  <si>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</si>
  <si>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</si>
  <si>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</si>
  <si>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</si>
  <si>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</si>
  <si>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</si>
  <si>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</si>
  <si>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</si>
  <si>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</si>
  <si>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</si>
  <si>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</si>
  <si>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</si>
  <si>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</si>
  <si>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</si>
  <si>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</si>
  <si>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</si>
  <si>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</si>
  <si>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</si>
  <si>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</si>
  <si>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</si>
  <si>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</si>
  <si>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</si>
  <si>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</si>
  <si>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</si>
  <si>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</si>
  <si>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</si>
  <si>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</si>
  <si>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</si>
  <si>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</si>
  <si>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</si>
  <si>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</si>
  <si>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</si>
  <si>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</si>
  <si>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</si>
  <si>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</si>
  <si>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</si>
  <si>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</si>
  <si>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</si>
  <si>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</si>
  <si>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</si>
  <si>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</si>
  <si>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</si>
  <si>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</si>
  <si>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</si>
  <si>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</si>
  <si>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</si>
  <si>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</si>
  <si>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</si>
  <si>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</si>
  <si>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</si>
  <si>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</si>
  <si>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</si>
  <si>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</si>
  <si>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</si>
  <si>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</si>
  <si>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</si>
  <si>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</si>
  <si>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</si>
  <si>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</si>
  <si>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</si>
  <si>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</si>
  <si>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</si>
  <si>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</si>
  <si>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</si>
  <si>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</si>
  <si>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</si>
  <si>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</si>
  <si>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</si>
  <si>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</si>
  <si>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</si>
  <si>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</si>
  <si>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</si>
  <si>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</si>
  <si>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</si>
  <si>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</si>
  <si>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</si>
  <si>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</si>
  <si>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</si>
  <si>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</si>
  <si>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</si>
  <si>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</si>
  <si>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</si>
  <si>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</si>
  <si>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</si>
  <si>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</si>
  <si>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</si>
  <si>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</si>
  <si>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</si>
  <si>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</si>
  <si>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</si>
  <si>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</si>
  <si>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</si>
  <si>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</si>
  <si>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</si>
  <si>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</si>
  <si>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</si>
  <si>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</si>
  <si>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</si>
  <si>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</si>
  <si>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</si>
  <si>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</si>
  <si>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</si>
  <si>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</si>
  <si>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</si>
  <si>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</si>
  <si>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</si>
  <si>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</si>
  <si>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</si>
  <si>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</si>
  <si>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</si>
  <si>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</si>
  <si>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</si>
  <si>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</si>
  <si>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</si>
  <si>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</si>
  <si>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</si>
  <si>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</si>
  <si>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</si>
  <si>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</si>
  <si>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</si>
  <si>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</si>
  <si>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</si>
  <si>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</si>
  <si>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</si>
  <si>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</si>
  <si>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</si>
  <si>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</si>
  <si>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</si>
  <si>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</si>
  <si>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</si>
  <si>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</si>
  <si>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</si>
  <si>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</si>
  <si>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</si>
  <si>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</si>
  <si>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</si>
  <si>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</si>
  <si>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</si>
  <si>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</si>
  <si>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</si>
  <si>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</si>
  <si>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</si>
  <si>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</si>
  <si>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</si>
  <si>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</si>
  <si>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</si>
  <si>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</si>
  <si>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</si>
  <si>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</si>
  <si>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</si>
  <si>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</si>
  <si>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</si>
  <si>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</si>
  <si>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</si>
  <si>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</si>
  <si>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</si>
  <si>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</si>
  <si>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</si>
  <si>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</si>
  <si>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</si>
  <si>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</si>
  <si>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</si>
  <si>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</si>
  <si>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</si>
  <si>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</si>
  <si>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</si>
  <si>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</si>
  <si>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</si>
  <si>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</si>
  <si>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</si>
  <si>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</si>
  <si>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</si>
  <si>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</si>
  <si>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</si>
  <si>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</si>
  <si>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</si>
  <si>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</si>
  <si>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</si>
  <si>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</si>
  <si>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</si>
  <si>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</si>
  <si>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</si>
  <si>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</si>
  <si>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</si>
  <si>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</si>
  <si>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</si>
  <si>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</si>
  <si>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</si>
  <si>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</si>
  <si>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</si>
  <si>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</si>
  <si>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</si>
  <si>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</si>
  <si>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</si>
  <si>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</si>
  <si>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</si>
  <si>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</si>
  <si>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</si>
  <si>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</si>
  <si>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</si>
  <si>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</si>
  <si>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</si>
  <si>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</si>
  <si>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</si>
  <si>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</si>
  <si>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</si>
  <si>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</si>
  <si>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</si>
  <si>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</si>
  <si>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</si>
  <si>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</si>
  <si>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</si>
  <si>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</si>
  <si>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</si>
  <si>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</si>
  <si>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</si>
  <si>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</si>
  <si>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</si>
  <si>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</si>
  <si>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</si>
  <si>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</si>
  <si>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</si>
  <si>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</si>
  <si>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</si>
  <si>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</si>
  <si>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</si>
  <si>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</si>
  <si>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</si>
  <si>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</si>
  <si>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</si>
  <si>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</si>
  <si>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</si>
  <si>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</si>
  <si>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</si>
  <si>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</si>
  <si>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</si>
  <si>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</si>
  <si>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</si>
  <si>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</si>
  <si>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</si>
  <si>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</si>
  <si>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</si>
  <si>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</si>
  <si>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</si>
  <si>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</si>
  <si>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</si>
  <si>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</si>
  <si>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</si>
  <si>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</si>
  <si>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</si>
  <si>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</si>
  <si>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</si>
  <si>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</si>
  <si>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</si>
  <si>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</si>
  <si>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</si>
  <si>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</si>
  <si>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</si>
  <si>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</si>
  <si>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</si>
  <si>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</si>
  <si>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</si>
  <si>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</si>
  <si>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</si>
  <si>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</si>
  <si>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</si>
  <si>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</si>
  <si>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</si>
  <si>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</si>
  <si>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</si>
  <si>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</si>
  <si>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</si>
  <si>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</si>
  <si>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</si>
  <si>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</si>
  <si>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</si>
  <si>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</si>
  <si>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</si>
  <si>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</si>
  <si>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</si>
  <si>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</si>
  <si>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</si>
  <si>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</si>
  <si>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</si>
  <si>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</si>
  <si>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</si>
  <si>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</si>
  <si>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</si>
  <si>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</si>
  <si>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</si>
  <si>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</si>
  <si>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</si>
  <si>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</si>
  <si>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</si>
  <si>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</si>
  <si>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</si>
  <si>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</si>
  <si>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</si>
  <si>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</si>
  <si>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</si>
  <si>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</si>
  <si>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</si>
  <si>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</si>
  <si>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</si>
  <si>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</si>
  <si>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</si>
  <si>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</si>
  <si>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</si>
  <si>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</si>
  <si>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</si>
  <si>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</si>
  <si>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</si>
  <si>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</si>
  <si>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</si>
  <si>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</si>
  <si>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</si>
  <si>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</si>
  <si>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</si>
  <si>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</si>
  <si>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</si>
  <si>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</si>
  <si>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</si>
  <si>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</si>
  <si>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</si>
  <si>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</si>
  <si>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</si>
  <si>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</si>
  <si>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</si>
  <si>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</si>
  <si>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</si>
  <si>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</si>
  <si>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</si>
  <si>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</si>
  <si>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</si>
  <si>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</si>
  <si>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</si>
  <si>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</si>
  <si>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</si>
  <si>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</si>
  <si>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</si>
  <si>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</si>
  <si>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</si>
  <si>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</si>
  <si>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</si>
  <si>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</si>
  <si>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</si>
  <si>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</si>
  <si>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</si>
  <si>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</si>
  <si>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</si>
  <si>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</si>
  <si>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</si>
  <si>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</si>
  <si>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</si>
  <si>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</si>
  <si>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</si>
  <si>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</si>
  <si>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</si>
  <si>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</si>
  <si>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</si>
  <si>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</si>
  <si>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</si>
  <si>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</si>
  <si>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</si>
  <si>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</si>
  <si>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</si>
  <si>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</si>
  <si>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</si>
  <si>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</si>
  <si>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</si>
  <si>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</si>
  <si>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</si>
  <si>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</si>
  <si>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</si>
  <si>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</si>
  <si>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</si>
  <si>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</si>
  <si>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</si>
  <si>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</si>
  <si>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</si>
  <si>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</si>
  <si>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</si>
  <si>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</si>
  <si>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</si>
  <si>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</si>
  <si>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</si>
  <si>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</si>
  <si>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</si>
  <si>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</si>
  <si>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</si>
  <si>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</si>
  <si>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</si>
  <si>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</si>
  <si>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</si>
  <si>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</si>
  <si>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</si>
  <si>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</si>
  <si>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</si>
  <si>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</si>
  <si>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</si>
  <si>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</si>
  <si>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</si>
  <si>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</si>
  <si>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</si>
  <si>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</si>
  <si>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</si>
  <si>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</si>
  <si>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</si>
  <si>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</si>
  <si>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</si>
  <si>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</si>
  <si>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</si>
  <si>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</si>
  <si>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</si>
  <si>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</si>
  <si>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</si>
  <si>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</si>
  <si>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</si>
  <si>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</si>
  <si>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</si>
  <si>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</si>
  <si>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</si>
  <si>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</si>
  <si>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</si>
  <si>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</si>
  <si>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</si>
  <si>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</si>
  <si>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</si>
  <si>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</si>
  <si>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</si>
  <si>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</si>
  <si>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</si>
  <si>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</si>
  <si>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</si>
  <si>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</si>
  <si>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</si>
  <si>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</si>
  <si>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</si>
  <si>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</si>
  <si>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</si>
  <si>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</si>
  <si>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</si>
  <si>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</si>
  <si>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</si>
  <si>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</si>
  <si>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</si>
  <si>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</si>
  <si>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</si>
  <si>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</si>
  <si>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</si>
  <si>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</si>
  <si>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</si>
  <si>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</si>
  <si>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</si>
  <si>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</si>
  <si>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</si>
  <si>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</si>
  <si>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</si>
  <si>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</si>
  <si>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</si>
  <si>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</si>
  <si>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</si>
  <si>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</si>
  <si>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</si>
  <si>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</si>
  <si>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</si>
  <si>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</si>
  <si>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</si>
  <si>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</si>
  <si>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</si>
  <si>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</si>
  <si>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</si>
  <si>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</si>
  <si>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</si>
  <si>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</si>
  <si>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</si>
  <si>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</si>
  <si>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</si>
  <si>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</si>
  <si>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</si>
  <si>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</si>
  <si>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</si>
  <si>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</si>
  <si>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</si>
  <si>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</si>
  <si>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</si>
  <si>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</si>
  <si>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</si>
  <si>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</si>
  <si>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</si>
  <si>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</si>
  <si>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</si>
  <si>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</si>
  <si>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</si>
  <si>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</si>
  <si>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</si>
  <si>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</si>
  <si>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</si>
  <si>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</si>
  <si>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</si>
  <si>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</si>
  <si>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</si>
  <si>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</si>
  <si>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</si>
  <si>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</si>
  <si>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</si>
  <si>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</si>
  <si>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</si>
  <si>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</si>
  <si>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</si>
  <si>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</si>
  <si>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</si>
  <si>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</si>
  <si>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</si>
  <si>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</si>
  <si>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</si>
  <si>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</si>
  <si>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</si>
  <si>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</si>
  <si>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</si>
  <si>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</si>
  <si>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</si>
  <si>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</si>
  <si>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</si>
  <si>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</si>
  <si>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</si>
  <si>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</si>
  <si>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</si>
  <si>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</si>
  <si>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</si>
  <si>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</si>
  <si>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</si>
  <si>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</si>
  <si>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</si>
  <si>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</si>
  <si>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</si>
  <si>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</si>
  <si>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</si>
  <si>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</si>
  <si>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</si>
  <si>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</si>
  <si>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</si>
  <si>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</si>
  <si>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</si>
  <si>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</si>
  <si>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</si>
  <si>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</si>
  <si>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</si>
  <si>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</si>
  <si>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</si>
  <si>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</si>
  <si>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</si>
  <si>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</si>
  <si>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</si>
  <si>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</si>
  <si>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</si>
  <si>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</si>
  <si>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</si>
  <si>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</si>
  <si>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</si>
  <si>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</si>
  <si>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</si>
  <si>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</si>
  <si>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</si>
  <si>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</si>
  <si>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</si>
  <si>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</si>
  <si>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</si>
  <si>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</si>
  <si>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</si>
  <si>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</si>
  <si>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</si>
  <si>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</si>
  <si>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</si>
  <si>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</si>
  <si>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</si>
  <si>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</si>
  <si>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</si>
  <si>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</si>
  <si>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</si>
  <si>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</si>
  <si>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</si>
  <si>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</si>
  <si>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</si>
  <si>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</si>
  <si>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</si>
  <si>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</si>
  <si>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</si>
  <si>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</si>
  <si>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</si>
  <si>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</si>
  <si>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</si>
  <si>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</si>
  <si>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</si>
  <si>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</si>
  <si>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</si>
  <si>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</si>
  <si>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</si>
  <si>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</si>
  <si>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</si>
  <si>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</si>
  <si>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</si>
  <si>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</si>
  <si>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</si>
  <si>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</si>
  <si>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</si>
  <si>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</si>
  <si>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</si>
  <si>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</si>
  <si>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</si>
  <si>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</si>
  <si>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</si>
  <si>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</si>
  <si>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</si>
  <si>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</si>
  <si>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</si>
  <si>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</si>
  <si>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</si>
  <si>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</si>
  <si>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</si>
  <si>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</si>
  <si>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</si>
  <si>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</si>
  <si>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</si>
  <si>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</si>
  <si>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</si>
  <si>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</si>
  <si>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</si>
  <si>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</si>
  <si>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</si>
  <si>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</si>
  <si>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</si>
  <si>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</si>
  <si>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</si>
  <si>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</si>
  <si>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</si>
  <si>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</si>
  <si>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</si>
  <si>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</si>
  <si>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</si>
  <si>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</si>
  <si>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</si>
  <si>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</si>
  <si>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</si>
  <si>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</si>
  <si>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</si>
  <si>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</si>
  <si>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</si>
  <si>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</si>
  <si>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</si>
  <si>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</si>
  <si>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</si>
  <si>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</si>
  <si>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</si>
  <si>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</si>
  <si>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</si>
  <si>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</si>
  <si>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</si>
  <si>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</si>
  <si>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</si>
  <si>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</si>
  <si>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</si>
  <si>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</si>
  <si>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</si>
  <si>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</si>
  <si>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</si>
  <si>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</si>
  <si>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</si>
  <si>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</si>
  <si>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</si>
  <si>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</si>
  <si>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</si>
  <si>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</si>
  <si>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</si>
  <si>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</si>
  <si>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</si>
  <si>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</si>
  <si>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</si>
  <si>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</si>
  <si>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</si>
  <si>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</si>
  <si>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</si>
  <si>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</si>
  <si>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</si>
  <si>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</si>
  <si>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</si>
  <si>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</si>
  <si>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</si>
  <si>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</si>
  <si>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</si>
  <si>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</si>
  <si>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</si>
  <si>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</si>
  <si>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</si>
  <si>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</si>
  <si>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</si>
  <si>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</si>
  <si>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</si>
  <si>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</si>
  <si>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</si>
  <si>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</si>
  <si>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</si>
  <si>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</si>
  <si>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</si>
  <si>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</si>
  <si>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</si>
  <si>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</si>
  <si>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</si>
  <si>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</si>
  <si>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</si>
  <si>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</si>
  <si>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</si>
  <si>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</si>
  <si>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</si>
  <si>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</si>
  <si>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</si>
  <si>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</si>
  <si>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</si>
  <si>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</si>
  <si>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</si>
  <si>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</si>
  <si>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</si>
  <si>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</si>
  <si>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</si>
  <si>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</si>
  <si>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</si>
  <si>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</si>
  <si>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</si>
  <si>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</si>
  <si>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</si>
  <si>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</si>
  <si>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</si>
  <si>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</si>
  <si>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</si>
  <si>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</si>
  <si>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</si>
  <si>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</si>
  <si>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</si>
  <si>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</si>
  <si>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</si>
  <si>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</si>
  <si>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</si>
  <si>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</si>
  <si>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</si>
  <si>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</si>
  <si>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</si>
  <si>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</si>
  <si>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</si>
  <si>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</si>
  <si>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</si>
  <si>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</si>
  <si>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</si>
  <si>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</si>
  <si>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</si>
  <si>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</si>
  <si>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</si>
  <si>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</si>
  <si>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</si>
  <si>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</si>
  <si>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</si>
  <si>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</si>
  <si>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</si>
  <si>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</si>
  <si>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</si>
  <si>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</si>
  <si>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</si>
  <si>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</si>
  <si>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</si>
  <si>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</si>
  <si>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</si>
  <si>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</si>
  <si>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</si>
  <si>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</si>
  <si>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</si>
  <si>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</si>
  <si>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</si>
  <si>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</si>
  <si>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</si>
  <si>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</si>
  <si>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</si>
  <si>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</si>
  <si>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</si>
  <si>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</si>
  <si>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</si>
  <si>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</si>
  <si>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</si>
  <si>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</si>
  <si>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</si>
  <si>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</si>
  <si>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</si>
  <si>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</si>
  <si>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</si>
  <si>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</si>
  <si>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</si>
  <si>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</si>
  <si>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</si>
  <si>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</si>
  <si>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</si>
  <si>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</si>
  <si>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</si>
  <si>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</si>
  <si>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</si>
  <si>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</si>
  <si>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</si>
  <si>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</si>
  <si>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</si>
  <si>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</si>
  <si>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</si>
  <si>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</si>
  <si>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</si>
  <si>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</si>
  <si>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</si>
  <si>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</si>
  <si>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</si>
  <si>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</si>
  <si>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</si>
  <si>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</si>
  <si>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</si>
  <si>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</si>
  <si>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</si>
  <si>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</si>
  <si>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</si>
  <si>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</si>
  <si>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</si>
  <si>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</si>
  <si>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</si>
  <si>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</si>
  <si>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</si>
  <si>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</si>
  <si>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</si>
  <si>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</si>
  <si>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</si>
  <si>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</si>
  <si>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</si>
  <si>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</si>
  <si>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</si>
  <si>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</si>
  <si>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</si>
  <si>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</si>
  <si>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</si>
  <si>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</si>
  <si>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</si>
  <si>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</si>
  <si>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</si>
  <si>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</si>
  <si>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</si>
  <si>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</si>
  <si>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</si>
  <si>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</si>
  <si>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</si>
  <si>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</si>
  <si>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</si>
  <si>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</si>
  <si>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</si>
  <si>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</si>
  <si>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</si>
  <si>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</si>
  <si>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</si>
  <si>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</si>
  <si>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</si>
  <si>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</si>
  <si>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</si>
  <si>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</si>
  <si>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</si>
  <si>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</si>
  <si>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</si>
  <si>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</si>
  <si>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</si>
  <si>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</si>
  <si>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</si>
  <si>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</si>
  <si>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</si>
  <si>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</si>
  <si>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</si>
  <si>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</si>
  <si>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</si>
  <si>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</si>
  <si>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</si>
  <si>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</si>
  <si>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</si>
  <si>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</si>
  <si>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</si>
  <si>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</si>
  <si>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</si>
  <si>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</si>
  <si>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</si>
  <si>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</si>
  <si>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</si>
  <si>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</si>
  <si>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</si>
  <si>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</si>
  <si>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</si>
  <si>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</si>
  <si>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</si>
  <si>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</si>
  <si>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</si>
  <si>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</si>
  <si>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</si>
  <si>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</si>
  <si>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</si>
  <si>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</si>
  <si>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</si>
  <si>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</si>
  <si>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</si>
  <si>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</si>
  <si>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</si>
  <si>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</si>
  <si>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</si>
  <si>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</si>
  <si>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</si>
  <si>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</si>
  <si>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</si>
  <si>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</si>
  <si>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</si>
  <si>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</si>
  <si>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</si>
  <si>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</si>
  <si>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</si>
  <si>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</si>
  <si>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</si>
  <si>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</si>
  <si>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</si>
  <si>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</si>
  <si>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</si>
  <si>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</si>
  <si>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</si>
  <si>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</si>
  <si>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</si>
  <si>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</si>
  <si>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</si>
  <si>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</si>
  <si>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</si>
  <si>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</si>
  <si>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</si>
  <si>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</si>
  <si>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</si>
  <si>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</si>
  <si>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</si>
  <si>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</si>
  <si>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</si>
  <si>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</si>
  <si>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</si>
  <si>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</si>
  <si>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</si>
  <si>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</si>
  <si>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</si>
  <si>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</si>
  <si>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</si>
  <si>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</si>
  <si>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</si>
  <si>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</si>
  <si>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</si>
  <si>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</si>
  <si>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</si>
  <si>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</si>
  <si>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</si>
  <si>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</si>
  <si>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</si>
  <si>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</si>
  <si>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</si>
  <si>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</si>
  <si>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</si>
  <si>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</si>
  <si>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</si>
  <si>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</si>
  <si>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</si>
  <si>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</si>
  <si>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</si>
  <si>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</si>
  <si>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</si>
  <si>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</si>
  <si>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</si>
  <si>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</si>
  <si>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</si>
  <si>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</si>
  <si>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</si>
  <si>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</si>
  <si>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</si>
  <si>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</si>
  <si>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</si>
  <si>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</si>
  <si>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</si>
  <si>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</si>
  <si>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</si>
  <si>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</si>
  <si>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</si>
  <si>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</si>
  <si>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</si>
  <si>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</si>
  <si>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</si>
  <si>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</si>
  <si>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</si>
  <si>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</si>
  <si>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</si>
  <si>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</si>
  <si>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</si>
  <si>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</si>
  <si>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</si>
  <si>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</si>
  <si>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</si>
  <si>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</si>
  <si>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</si>
  <si>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</si>
  <si>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</si>
  <si>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</si>
  <si>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</si>
  <si>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</si>
  <si>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</si>
  <si>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</si>
  <si>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</si>
  <si>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</si>
  <si>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</si>
  <si>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</si>
  <si>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</si>
  <si>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</si>
  <si>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</si>
  <si>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</si>
  <si>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</si>
  <si>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</si>
  <si>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</si>
  <si>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</si>
  <si>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</si>
  <si>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</si>
  <si>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</si>
  <si>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</si>
  <si>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</si>
  <si>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</si>
  <si>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</si>
  <si>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</si>
  <si>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</si>
  <si>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</si>
  <si>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</si>
  <si>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</si>
  <si>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</si>
  <si>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</si>
  <si>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</si>
  <si>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</si>
  <si>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</si>
  <si>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</si>
  <si>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</si>
  <si>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</si>
  <si>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</si>
  <si>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</si>
  <si>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</si>
  <si>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</si>
  <si>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</si>
  <si>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</si>
  <si>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</si>
  <si>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</si>
  <si>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</si>
  <si>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</si>
  <si>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</si>
  <si>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</si>
  <si>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</si>
  <si>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</si>
  <si>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</si>
  <si>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</si>
  <si>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</si>
  <si>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</si>
  <si>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</si>
  <si>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</si>
  <si>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</si>
  <si>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</si>
  <si>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</si>
  <si>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</si>
  <si>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</si>
  <si>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</si>
  <si>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</si>
  <si>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</si>
  <si>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</si>
  <si>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</si>
  <si>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</si>
  <si>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</si>
  <si>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</si>
  <si>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</si>
  <si>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</si>
  <si>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</si>
  <si>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</si>
  <si>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</si>
  <si>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</si>
  <si>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</si>
  <si>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</si>
  <si>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</si>
  <si>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</si>
  <si>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</si>
  <si>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</si>
  <si>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</si>
  <si>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</si>
  <si>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</si>
  <si>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</si>
  <si>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</si>
  <si>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</si>
  <si>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</si>
  <si>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</si>
  <si>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</si>
  <si>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</si>
  <si>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</si>
  <si>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</si>
  <si>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</si>
  <si>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</si>
  <si>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</si>
  <si>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</si>
  <si>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</si>
  <si>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</si>
  <si>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</si>
  <si>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</si>
  <si>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</si>
  <si>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</si>
  <si>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</si>
  <si>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</si>
  <si>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</si>
  <si>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</si>
  <si>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</si>
  <si>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</si>
  <si>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</si>
  <si>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</si>
  <si>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</si>
  <si>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</si>
  <si>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</si>
  <si>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</si>
  <si>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</si>
  <si>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</si>
  <si>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</si>
  <si>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</si>
  <si>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</si>
  <si>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</si>
  <si>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</si>
  <si>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</si>
  <si>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</si>
  <si>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</si>
  <si>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</si>
  <si>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</si>
  <si>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</si>
  <si>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</si>
  <si>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</si>
  <si>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</si>
  <si>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</si>
  <si>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</si>
  <si>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</si>
  <si>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</si>
  <si>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</si>
  <si>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</si>
  <si>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</si>
  <si>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</si>
  <si>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</si>
  <si>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</si>
  <si>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</si>
  <si>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</si>
  <si>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</si>
  <si>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</si>
  <si>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</si>
  <si>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</si>
  <si>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</si>
  <si>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</si>
  <si>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</si>
  <si>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</si>
  <si>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</si>
  <si>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</si>
  <si>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</si>
  <si>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</si>
  <si>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</si>
  <si>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</si>
  <si>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</si>
  <si>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</si>
  <si>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</si>
  <si>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</si>
  <si>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</si>
  <si>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</si>
  <si>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</si>
  <si>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</si>
  <si>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</si>
  <si>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</si>
  <si>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</si>
  <si>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</si>
  <si>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</si>
  <si>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</si>
  <si>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</si>
  <si>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</si>
  <si>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</si>
  <si>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</si>
  <si>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</si>
  <si>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</si>
  <si>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</si>
  <si>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</si>
  <si>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</si>
  <si>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</si>
  <si>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</si>
  <si>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</si>
  <si>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</si>
  <si>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</si>
  <si>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</si>
  <si>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</si>
  <si>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</si>
  <si>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</si>
  <si>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</si>
  <si>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</si>
  <si>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</si>
  <si>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</si>
  <si>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</si>
  <si>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</si>
  <si>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</si>
  <si>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</si>
  <si>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</si>
  <si>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</si>
  <si>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</si>
  <si>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</si>
  <si>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</si>
  <si>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</si>
  <si>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</si>
  <si>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</si>
  <si>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</si>
  <si>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</si>
  <si>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</si>
  <si>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</si>
  <si>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</si>
  <si>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</si>
  <si>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</si>
  <si>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</si>
  <si>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</si>
  <si>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</si>
  <si>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</si>
  <si>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</si>
  <si>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</si>
  <si>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</si>
  <si>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</si>
  <si>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</si>
  <si>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</si>
  <si>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</si>
  <si>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</si>
  <si>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</si>
  <si>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</si>
  <si>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</si>
  <si>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</si>
  <si>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</si>
  <si>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</si>
  <si>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</si>
  <si>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</si>
  <si>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</si>
  <si>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</si>
  <si>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</si>
  <si>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</si>
  <si>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</si>
  <si>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</si>
  <si>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</si>
  <si>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</si>
  <si>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</si>
  <si>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</si>
  <si>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</si>
  <si>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</si>
  <si>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</si>
  <si>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</si>
  <si>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</si>
  <si>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</si>
  <si>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</si>
  <si>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</si>
  <si>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</si>
  <si>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</si>
  <si>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</si>
  <si>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</si>
  <si>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</si>
  <si>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</si>
  <si>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</si>
  <si>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</si>
  <si>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</si>
  <si>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</si>
  <si>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</si>
  <si>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</si>
  <si>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</si>
  <si>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</si>
  <si>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</si>
  <si>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</si>
  <si>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</si>
  <si>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</si>
  <si>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</si>
  <si>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</si>
  <si>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</si>
  <si>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</si>
  <si>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</si>
  <si>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</si>
  <si>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</si>
  <si>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</si>
  <si>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</si>
  <si>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</si>
  <si>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</si>
  <si>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</si>
  <si>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</si>
  <si>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</si>
  <si>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</si>
  <si>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</si>
  <si>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</si>
  <si>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</si>
  <si>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</si>
  <si>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</si>
  <si>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</si>
  <si>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</si>
  <si>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</si>
  <si>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</si>
  <si>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</si>
  <si>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</si>
  <si>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</si>
  <si>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</si>
  <si>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</si>
  <si>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</si>
  <si>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</si>
  <si>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</si>
  <si>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</si>
  <si>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</si>
  <si>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</si>
  <si>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</si>
  <si>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</si>
  <si>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</si>
  <si>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</si>
  <si>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</si>
  <si>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</si>
  <si>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</si>
  <si>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</si>
  <si>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</si>
  <si>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</si>
  <si>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</si>
  <si>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</si>
  <si>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</si>
  <si>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</si>
  <si>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</si>
  <si>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</si>
  <si>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</si>
  <si>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</si>
  <si>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</si>
  <si>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</si>
  <si>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</si>
  <si>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</si>
  <si>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</si>
  <si>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</si>
  <si>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</si>
  <si>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</si>
  <si>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</si>
  <si>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</si>
  <si>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</si>
  <si>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</si>
  <si>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</si>
  <si>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</si>
  <si>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</si>
  <si>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</si>
  <si>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</si>
  <si>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</si>
  <si>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</si>
  <si>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</si>
  <si>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</si>
  <si>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</si>
  <si>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</si>
  <si>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</si>
  <si>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</si>
  <si>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</si>
  <si>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</si>
  <si>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</si>
  <si>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</si>
  <si>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</si>
  <si>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</si>
  <si>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</si>
  <si>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</si>
  <si>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</si>
  <si>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</si>
  <si>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</si>
  <si>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</si>
  <si>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</si>
  <si>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</si>
  <si>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</si>
  <si>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</si>
  <si>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</si>
  <si>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</si>
  <si>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</si>
  <si>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</si>
  <si>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</si>
  <si>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</si>
  <si>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</si>
  <si>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</si>
  <si>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</si>
  <si>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</si>
  <si>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</si>
  <si>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</si>
  <si>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</si>
  <si>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</si>
  <si>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</si>
  <si>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</si>
  <si>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</si>
  <si>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</si>
  <si>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</si>
  <si>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</si>
  <si>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</si>
  <si>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</si>
  <si>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</si>
  <si>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</si>
  <si>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</si>
  <si>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</si>
  <si>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</si>
  <si>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</si>
  <si>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</si>
  <si>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</si>
  <si>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</si>
  <si>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</si>
  <si>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</si>
  <si>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</si>
  <si>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</si>
  <si>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</si>
  <si>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</si>
  <si>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</si>
  <si>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</si>
  <si>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</si>
  <si>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</si>
  <si>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</si>
  <si>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</si>
  <si>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</si>
  <si>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</si>
  <si>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</si>
  <si>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</si>
  <si>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</si>
  <si>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</si>
  <si>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</si>
  <si>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</si>
  <si>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</si>
  <si>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</si>
  <si>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</si>
  <si>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</si>
  <si>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</si>
  <si>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</si>
  <si>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</si>
  <si>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</si>
  <si>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</si>
  <si>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</si>
  <si>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</si>
  <si>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</si>
  <si>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</si>
  <si>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</si>
  <si>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</si>
  <si>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</si>
  <si>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</si>
  <si>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</si>
  <si>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</si>
  <si>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</si>
  <si>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</si>
  <si>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</si>
  <si>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</si>
  <si>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</si>
  <si>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</si>
  <si>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</si>
  <si>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</si>
  <si>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</si>
  <si>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</si>
  <si>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</si>
  <si>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</si>
  <si>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</si>
  <si>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</si>
  <si>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</si>
  <si>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</si>
  <si>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</si>
  <si>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</si>
  <si>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</si>
  <si>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</si>
  <si>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</si>
  <si>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</si>
  <si>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</si>
  <si>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</si>
  <si>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</si>
  <si>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</si>
  <si>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</si>
  <si>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</si>
  <si>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</si>
  <si>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</si>
  <si>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</si>
  <si>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</si>
  <si>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</si>
  <si>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</si>
  <si>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</si>
  <si>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</si>
  <si>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</si>
  <si>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</si>
  <si>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</si>
  <si>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</si>
  <si>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</si>
  <si>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</si>
  <si>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</si>
  <si>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</si>
  <si>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</si>
  <si>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</si>
  <si>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</si>
  <si>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</si>
  <si>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</si>
  <si>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</si>
  <si>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</si>
  <si>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</si>
  <si>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</si>
  <si>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</si>
  <si>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</si>
  <si>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</si>
  <si>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</si>
  <si>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</si>
  <si>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</si>
  <si>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</si>
  <si>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</si>
  <si>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</si>
  <si>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</si>
  <si>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</si>
  <si>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</si>
  <si>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</si>
  <si>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</si>
  <si>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</si>
  <si>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</si>
  <si>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</si>
  <si>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</si>
  <si>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</si>
  <si>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</si>
  <si>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</si>
  <si>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</si>
  <si>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</si>
  <si>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</si>
  <si>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</si>
  <si>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</si>
  <si>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</si>
  <si>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</si>
  <si>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</si>
  <si>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</si>
  <si>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</si>
  <si>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</si>
  <si>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</si>
  <si>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</si>
  <si>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</si>
  <si>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</si>
  <si>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</si>
  <si>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</si>
  <si>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</si>
  <si>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</si>
  <si>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</si>
  <si>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</si>
  <si>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</si>
  <si>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</si>
  <si>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</si>
  <si>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</si>
  <si>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</si>
  <si>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</si>
  <si>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</si>
  <si>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</si>
  <si>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</si>
  <si>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</si>
  <si>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</si>
  <si>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</si>
  <si>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</si>
  <si>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</si>
  <si>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</si>
  <si>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</si>
  <si>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</si>
  <si>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</si>
  <si>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</si>
  <si>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</si>
  <si>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</si>
  <si>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</si>
  <si>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</si>
  <si>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</si>
  <si>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</si>
  <si>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</si>
  <si>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</si>
  <si>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</si>
  <si>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</si>
  <si>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</si>
  <si>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</si>
  <si>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</si>
  <si>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</si>
  <si>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</si>
  <si>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</si>
  <si>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</si>
  <si>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</si>
  <si>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</si>
  <si>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</si>
  <si>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</si>
  <si>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</si>
  <si>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</si>
  <si>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</si>
  <si>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</si>
  <si>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</si>
  <si>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</si>
  <si>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</si>
  <si>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</si>
  <si>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</si>
  <si>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</si>
  <si>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</si>
  <si>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</si>
  <si>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</si>
  <si>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</si>
  <si>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</si>
  <si>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</si>
  <si>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</si>
  <si>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</si>
  <si>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</si>
  <si>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</si>
  <si>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</si>
  <si>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</si>
  <si>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</si>
  <si>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</si>
  <si>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</si>
  <si>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</si>
  <si>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</si>
  <si>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</si>
  <si>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</si>
  <si>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</si>
  <si>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</si>
  <si>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</si>
  <si>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</si>
  <si>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</si>
  <si>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</si>
  <si>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</si>
  <si>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</si>
  <si>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</si>
  <si>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</si>
  <si>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</si>
  <si>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</si>
  <si>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</si>
  <si>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</si>
  <si>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</si>
  <si>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</si>
  <si>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</si>
  <si>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</si>
  <si>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</si>
  <si>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</si>
  <si>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</si>
  <si>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</si>
  <si>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</si>
  <si>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</si>
  <si>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</si>
  <si>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</si>
  <si>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</si>
  <si>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</si>
  <si>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</si>
  <si>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</si>
  <si>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</si>
  <si>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</si>
  <si>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</si>
  <si>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</si>
  <si>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</si>
  <si>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</si>
  <si>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</si>
  <si>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</si>
  <si>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</si>
  <si>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</si>
  <si>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</si>
  <si>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</si>
  <si>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</si>
  <si>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</si>
  <si>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</si>
  <si>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</si>
  <si>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</si>
  <si>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</si>
  <si>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</si>
  <si>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</si>
  <si>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</si>
  <si>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</si>
  <si>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</si>
  <si>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</si>
  <si>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</si>
  <si>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</si>
  <si>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</si>
  <si>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</si>
  <si>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</si>
  <si>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</si>
  <si>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</si>
  <si>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</si>
  <si>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</si>
  <si>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</si>
  <si>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</si>
  <si>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</si>
  <si>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</si>
  <si>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</si>
  <si>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</si>
  <si>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</si>
  <si>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</si>
  <si>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</si>
  <si>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</si>
  <si>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</si>
  <si>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</si>
  <si>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</si>
  <si>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</si>
  <si>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</si>
  <si>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</si>
  <si>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</si>
  <si>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</si>
  <si>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</si>
  <si>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</si>
  <si>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</si>
  <si>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</si>
  <si>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</si>
  <si>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</si>
  <si>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</si>
  <si>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</si>
  <si>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</si>
  <si>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</si>
  <si>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</si>
  <si>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</si>
  <si>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</si>
  <si>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</si>
  <si>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</si>
  <si>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</si>
  <si>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</si>
  <si>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</si>
  <si>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</si>
  <si>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</si>
  <si>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</si>
  <si>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</si>
  <si>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</si>
  <si>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</si>
  <si>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</si>
  <si>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</si>
  <si>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</si>
  <si>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</si>
  <si>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</si>
  <si>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</si>
  <si>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</si>
  <si>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</si>
  <si>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</si>
  <si>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</si>
  <si>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</si>
  <si>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</si>
  <si>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</si>
  <si>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</si>
  <si>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</si>
  <si>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</si>
  <si>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</si>
  <si>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</si>
  <si>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</si>
  <si>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</si>
  <si>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</si>
  <si>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</si>
  <si>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</si>
  <si>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</si>
  <si>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</si>
  <si>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</si>
  <si>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</si>
  <si>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</si>
  <si>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</si>
  <si>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</si>
  <si>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</si>
  <si>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</si>
  <si>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</si>
  <si>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</si>
  <si>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</si>
  <si>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</si>
  <si>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</si>
  <si>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</si>
  <si>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</si>
  <si>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</si>
  <si>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</si>
  <si>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</si>
  <si>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</si>
  <si>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</si>
  <si>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</si>
  <si>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</si>
  <si>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</si>
  <si>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</si>
  <si>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</si>
  <si>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</si>
  <si>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</si>
  <si>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</si>
  <si>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</si>
  <si>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</si>
  <si>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</si>
  <si>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</si>
  <si>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</si>
  <si>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</si>
  <si>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</si>
  <si>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</si>
  <si>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</si>
  <si>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</si>
  <si>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</si>
  <si>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</si>
  <si>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</si>
  <si>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</si>
  <si>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</si>
  <si>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</si>
  <si>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</si>
  <si>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</si>
  <si>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</si>
  <si>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</si>
  <si>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</si>
  <si>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</si>
  <si>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</si>
  <si>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</si>
  <si>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</si>
  <si>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</si>
  <si>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</si>
  <si>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</si>
  <si>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</si>
  <si>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</si>
  <si>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</si>
  <si>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</si>
  <si>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</si>
  <si>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</si>
  <si>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</si>
  <si>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</si>
  <si>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</si>
  <si>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</si>
  <si>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</si>
  <si>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</si>
  <si>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</si>
  <si>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</si>
  <si>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</si>
  <si>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</si>
  <si>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</si>
  <si>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</si>
  <si>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</si>
  <si>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</si>
  <si>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</si>
  <si>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</si>
  <si>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</si>
  <si>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</si>
  <si>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</si>
  <si>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</si>
  <si>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</si>
  <si>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</si>
  <si>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</si>
  <si>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</si>
  <si>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</si>
  <si>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</si>
  <si>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</si>
  <si>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</si>
  <si>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</si>
  <si>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</si>
  <si>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</si>
  <si>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</si>
  <si>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</si>
  <si>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</si>
  <si>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</si>
  <si>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</si>
  <si>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</si>
  <si>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</si>
  <si>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</si>
  <si>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</si>
  <si>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</si>
  <si>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</si>
  <si>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</si>
  <si>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</si>
  <si>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</si>
  <si>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</si>
  <si>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</si>
  <si>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</si>
  <si>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</si>
  <si>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</si>
  <si>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</si>
  <si>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</si>
  <si>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</si>
  <si>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</si>
  <si>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</si>
  <si>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</si>
  <si>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</si>
  <si>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</si>
  <si>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</si>
  <si>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</si>
  <si>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</si>
  <si>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</si>
  <si>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</si>
  <si>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</si>
  <si>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</si>
  <si>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</si>
  <si>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</si>
  <si>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</si>
  <si>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</si>
  <si>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</si>
  <si>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</si>
  <si>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</si>
  <si>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</si>
  <si>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</si>
  <si>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</si>
  <si>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</si>
  <si>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</si>
  <si>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</si>
  <si>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</si>
  <si>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</si>
  <si>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</si>
  <si>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</si>
  <si>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</si>
  <si>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</si>
  <si>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</si>
  <si>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</si>
  <si>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</si>
  <si>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</si>
  <si>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</si>
  <si>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</si>
  <si>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</si>
  <si>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</si>
  <si>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</si>
  <si>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</si>
  <si>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</si>
  <si>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</si>
  <si>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</si>
  <si>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</si>
  <si>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</si>
  <si>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</si>
  <si>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</si>
  <si>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</si>
  <si>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</si>
  <si>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</si>
  <si>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</si>
  <si>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</si>
  <si>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</si>
  <si>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</si>
  <si>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</si>
  <si>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</si>
  <si>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</si>
  <si>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</si>
  <si>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</si>
  <si>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</si>
  <si>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</si>
  <si>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</si>
  <si>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</si>
  <si>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</si>
  <si>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</si>
  <si>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</si>
  <si>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</si>
  <si>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</si>
  <si>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</si>
  <si>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</si>
  <si>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</si>
  <si>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</si>
  <si>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</si>
  <si>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</si>
  <si>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</si>
  <si>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</si>
  <si>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</si>
  <si>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</si>
  <si>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</si>
  <si>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</si>
  <si>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</si>
  <si>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</si>
  <si>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</si>
  <si>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</si>
  <si>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</si>
  <si>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</si>
  <si>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</si>
  <si>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</si>
  <si>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</si>
  <si>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</si>
  <si>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</si>
  <si>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</si>
  <si>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</si>
  <si>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</si>
  <si>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</si>
  <si>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</si>
  <si>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</si>
  <si>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</si>
  <si>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</si>
  <si>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</si>
  <si>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</si>
  <si>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</si>
  <si>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</si>
  <si>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</si>
  <si>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</si>
  <si>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</si>
  <si>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</si>
  <si>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</si>
  <si>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</si>
  <si>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</si>
  <si>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</si>
  <si>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</si>
  <si>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</si>
  <si>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</si>
  <si>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</si>
  <si>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</si>
  <si>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</si>
  <si>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</si>
  <si>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</si>
  <si>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</si>
  <si>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</si>
  <si>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</si>
  <si>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</si>
  <si>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</si>
  <si>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</si>
  <si>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</si>
  <si>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</si>
  <si>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</si>
  <si>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</si>
  <si>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</si>
  <si>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</si>
  <si>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</si>
  <si>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</si>
  <si>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</si>
  <si>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</si>
  <si>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</si>
  <si>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</si>
  <si>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</si>
  <si>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</si>
  <si>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</si>
  <si>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</si>
  <si>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</si>
  <si>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</si>
  <si>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</si>
  <si>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</si>
  <si>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</si>
  <si>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</si>
  <si>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</si>
  <si>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</si>
  <si>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</si>
  <si>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</si>
  <si>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</si>
  <si>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</si>
  <si>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</si>
  <si>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</si>
  <si>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</si>
  <si>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</si>
  <si>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</si>
  <si>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</si>
  <si>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</si>
  <si>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</si>
  <si>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</si>
  <si>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</si>
  <si>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</si>
  <si>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</si>
  <si>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</si>
  <si>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</si>
  <si>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</si>
  <si>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</si>
  <si>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</si>
  <si>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</si>
  <si>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</si>
  <si>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</si>
  <si>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</si>
  <si>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</si>
  <si>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</si>
  <si>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</si>
  <si>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</si>
  <si>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</si>
  <si>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</si>
  <si>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</si>
  <si>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</si>
  <si>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</si>
  <si>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</si>
  <si>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</si>
  <si>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</si>
  <si>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</si>
  <si>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</si>
  <si>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</si>
  <si>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</si>
  <si>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</si>
  <si>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</si>
  <si>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</si>
  <si>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</si>
  <si>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</si>
  <si>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</si>
  <si>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</si>
  <si>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</si>
  <si>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</si>
  <si>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</si>
  <si>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</si>
  <si>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</si>
  <si>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</si>
  <si>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</si>
  <si>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</si>
  <si>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</si>
  <si>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</si>
  <si>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</si>
  <si>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</si>
  <si>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</si>
  <si>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</si>
  <si>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</si>
  <si>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</si>
  <si>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</si>
  <si>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</si>
  <si>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</si>
  <si>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</si>
  <si>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</si>
  <si>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</si>
  <si>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</si>
  <si>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</si>
  <si>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</si>
  <si>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</si>
  <si>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</si>
  <si>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</si>
  <si>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</si>
  <si>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</si>
  <si>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</si>
  <si>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</si>
  <si>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</si>
  <si>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</si>
  <si>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</si>
  <si>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</si>
  <si>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</si>
  <si>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</si>
  <si>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</si>
  <si>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</si>
  <si>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</si>
  <si>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</si>
  <si>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</si>
  <si>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</si>
  <si>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</si>
  <si>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</si>
  <si>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</si>
  <si>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</si>
  <si>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</si>
  <si>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</si>
  <si>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</si>
  <si>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</si>
  <si>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</si>
  <si>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</si>
  <si>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</si>
  <si>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</si>
  <si>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</si>
  <si>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</si>
  <si>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</si>
  <si>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</si>
  <si>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</si>
  <si>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</si>
  <si>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</si>
  <si>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</si>
  <si>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</si>
  <si>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</si>
  <si>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</si>
  <si>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</si>
  <si>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</si>
  <si>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</si>
  <si>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</si>
  <si>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</si>
  <si>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</si>
  <si>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</si>
  <si>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</si>
  <si>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</si>
  <si>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</si>
  <si>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</si>
  <si>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</si>
  <si>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</si>
  <si>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</si>
  <si>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</si>
  <si>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</si>
  <si>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</si>
  <si>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</si>
  <si>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</si>
  <si>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</si>
  <si>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</si>
  <si>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</si>
  <si>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</si>
  <si>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</si>
  <si>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</si>
  <si>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</si>
  <si>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</si>
  <si>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</si>
  <si>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</si>
  <si>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</si>
  <si>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</si>
  <si>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</si>
  <si>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</si>
  <si>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</si>
  <si>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</si>
  <si>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</si>
  <si>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</si>
  <si>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</si>
  <si>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</si>
  <si>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</si>
  <si>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</si>
  <si>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</si>
  <si>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</si>
  <si>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</si>
  <si>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</si>
  <si>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</si>
  <si>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</si>
  <si>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</si>
  <si>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</si>
  <si>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</si>
  <si>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</si>
  <si>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</si>
  <si>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</si>
  <si>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</si>
  <si>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</si>
  <si>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</si>
  <si>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</si>
  <si>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</si>
  <si>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</si>
  <si>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</si>
  <si>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</si>
  <si>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</si>
  <si>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</si>
  <si>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</si>
  <si>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</si>
  <si>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</si>
  <si>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</si>
  <si>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</si>
  <si>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</si>
  <si>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</si>
  <si>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</si>
  <si>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</si>
  <si>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</si>
  <si>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</si>
  <si>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</si>
  <si>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</si>
  <si>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</si>
  <si>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</si>
  <si>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</si>
  <si>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</si>
  <si>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</si>
  <si>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</si>
  <si>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</si>
  <si>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</si>
  <si>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</si>
  <si>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</si>
  <si>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</si>
  <si>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</si>
  <si>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</si>
  <si>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</si>
  <si>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</si>
  <si>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</si>
  <si>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</si>
  <si>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</si>
  <si>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</si>
  <si>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</si>
  <si>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</si>
  <si>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</si>
  <si>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</si>
  <si>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</si>
  <si>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</si>
  <si>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</si>
  <si>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</si>
  <si>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</si>
  <si>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</si>
  <si>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</si>
  <si>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</si>
  <si>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</si>
  <si>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</si>
  <si>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</si>
  <si>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</si>
  <si>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</si>
  <si>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</si>
  <si>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</si>
  <si>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</si>
  <si>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</si>
  <si>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</si>
  <si>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</si>
  <si>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</si>
  <si>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</si>
  <si>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</si>
  <si>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</si>
  <si>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</si>
  <si>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</si>
  <si>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</si>
  <si>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</si>
  <si>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</si>
  <si>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</si>
  <si>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</si>
  <si>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</si>
  <si>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</si>
  <si>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</si>
  <si>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</si>
  <si>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</si>
  <si>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</si>
  <si>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</si>
  <si>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</si>
  <si>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</si>
  <si>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</si>
  <si>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</si>
  <si>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</si>
  <si>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</si>
  <si>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</si>
  <si>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</si>
  <si>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</si>
  <si>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</si>
  <si>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</si>
  <si>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</si>
  <si>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</si>
  <si>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</si>
  <si>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</si>
  <si>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</si>
  <si>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</si>
  <si>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</si>
  <si>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</si>
  <si>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</si>
  <si>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</si>
  <si>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</si>
  <si>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</si>
  <si>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</si>
  <si>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</si>
  <si>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</si>
  <si>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</si>
  <si>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</si>
  <si>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</si>
  <si>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</si>
  <si>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</si>
  <si>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</si>
  <si>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</si>
  <si>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</si>
  <si>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</si>
  <si>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</si>
  <si>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</si>
  <si>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</si>
  <si>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</si>
  <si>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</si>
  <si>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</si>
  <si>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</si>
  <si>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</si>
  <si>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</si>
  <si>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</si>
  <si>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</si>
  <si>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</si>
  <si>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</si>
  <si>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</si>
  <si>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</si>
  <si>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</si>
  <si>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</si>
  <si>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</si>
  <si>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</si>
  <si>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</si>
  <si>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</si>
  <si>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</si>
  <si>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</si>
  <si>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</si>
  <si>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</si>
  <si>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</si>
  <si>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</si>
  <si>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</si>
  <si>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</si>
  <si>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</si>
  <si>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</si>
  <si>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</si>
  <si>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</si>
  <si>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</si>
  <si>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</si>
  <si>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</si>
  <si>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</si>
  <si>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</si>
  <si>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</si>
  <si>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</si>
  <si>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</si>
  <si>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</si>
  <si>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</si>
  <si>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</si>
  <si>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</si>
  <si>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</si>
  <si>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</si>
  <si>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</si>
  <si>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</si>
  <si>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</si>
  <si>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</si>
  <si>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</si>
  <si>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</si>
  <si>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</si>
  <si>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</si>
  <si>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</si>
  <si>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</si>
  <si>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</si>
  <si>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</si>
  <si>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</si>
  <si>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</si>
  <si>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</si>
  <si>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</si>
  <si>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</si>
  <si>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</si>
  <si>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</si>
  <si>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</si>
  <si>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</si>
  <si>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</si>
  <si>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</si>
  <si>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</si>
  <si>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</si>
  <si>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</si>
  <si>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</si>
  <si>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</si>
  <si>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</si>
  <si>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</si>
  <si>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</si>
  <si>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</si>
  <si>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</si>
  <si>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</si>
  <si>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</si>
  <si>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</si>
  <si>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</si>
  <si>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</si>
  <si>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</si>
  <si>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</si>
  <si>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</si>
  <si>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</si>
  <si>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</si>
  <si>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</si>
  <si>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</si>
  <si>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</si>
  <si>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</si>
  <si>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</si>
  <si>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</si>
  <si>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</si>
  <si>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</si>
  <si>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</si>
  <si>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</si>
  <si>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</si>
  <si>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</si>
  <si>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</si>
  <si>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</si>
  <si>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</si>
  <si>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</si>
  <si>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</si>
  <si>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</si>
  <si>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</si>
  <si>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</si>
  <si>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</si>
  <si>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</si>
  <si>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</si>
  <si>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</si>
  <si>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</si>
  <si>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</si>
  <si>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</si>
  <si>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</si>
  <si>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</si>
  <si>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</si>
  <si>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</si>
  <si>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</si>
  <si>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</si>
  <si>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</si>
  <si>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</si>
  <si>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</si>
  <si>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</si>
  <si>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</si>
  <si>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</si>
  <si>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</si>
  <si>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</si>
  <si>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</si>
  <si>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</si>
  <si>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</si>
  <si>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</si>
  <si>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</si>
  <si>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</si>
  <si>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</si>
  <si>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</si>
  <si>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</si>
  <si>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</si>
  <si>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</si>
  <si>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</si>
  <si>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</si>
  <si>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</si>
  <si>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</si>
  <si>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</si>
  <si>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</si>
  <si>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</si>
  <si>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</si>
  <si>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</si>
  <si>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</si>
  <si>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</si>
  <si>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</si>
  <si>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</si>
  <si>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</si>
  <si>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</si>
  <si>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</si>
  <si>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</si>
  <si>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</si>
  <si>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</si>
  <si>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</si>
  <si>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</si>
  <si>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</si>
  <si>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</si>
  <si>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</si>
  <si>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</si>
  <si>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</si>
  <si>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</si>
  <si>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</si>
  <si>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</si>
  <si>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</si>
  <si>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</si>
  <si>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</si>
  <si>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</si>
  <si>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</si>
  <si>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</si>
  <si>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</si>
  <si>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</si>
  <si>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</si>
  <si>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</si>
  <si>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</si>
  <si>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</si>
  <si>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</si>
  <si>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</si>
  <si>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</si>
  <si>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</si>
  <si>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</si>
  <si>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</si>
  <si>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</si>
  <si>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</si>
  <si>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</si>
  <si>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</si>
  <si>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</si>
  <si>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</si>
  <si>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</si>
  <si>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</si>
  <si>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</si>
  <si>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</si>
  <si>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</si>
  <si>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</si>
  <si>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</si>
  <si>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</si>
  <si>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</si>
  <si>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</si>
  <si>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</si>
  <si>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</si>
  <si>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</si>
  <si>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</si>
  <si>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</si>
  <si>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</si>
  <si>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</si>
  <si>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</si>
  <si>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</si>
  <si>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</si>
  <si>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</si>
  <si>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</si>
  <si>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</si>
  <si>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</si>
  <si>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</si>
  <si>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</si>
  <si>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</si>
  <si>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</si>
  <si>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</si>
  <si>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</si>
  <si>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</si>
  <si>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</si>
  <si>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</si>
  <si>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</si>
  <si>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</si>
  <si>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</si>
  <si>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</si>
  <si>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</si>
  <si>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</si>
  <si>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</si>
  <si>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</si>
  <si>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</si>
  <si>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</si>
  <si>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</si>
  <si>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</si>
  <si>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</si>
  <si>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</si>
  <si>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</si>
  <si>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</si>
  <si>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</si>
  <si>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</si>
  <si>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</si>
  <si>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</si>
  <si>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</si>
  <si>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</si>
  <si>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</si>
  <si>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</si>
  <si>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</si>
  <si>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</si>
  <si>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</si>
  <si>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</si>
  <si>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</si>
  <si>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</si>
  <si>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</si>
  <si>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</si>
  <si>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</si>
  <si>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</si>
  <si>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</si>
  <si>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</si>
  <si>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</si>
  <si>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</si>
  <si>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</si>
  <si>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</si>
  <si>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</si>
  <si>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</si>
  <si>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</si>
  <si>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</si>
  <si>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</si>
  <si>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</si>
  <si>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</si>
  <si>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</si>
  <si>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</si>
  <si>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</si>
  <si>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</si>
  <si>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</si>
  <si>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</si>
  <si>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</si>
  <si>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</si>
  <si>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</si>
  <si>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</si>
  <si>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</si>
  <si>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</si>
  <si>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</si>
  <si>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</si>
  <si>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</si>
  <si>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</si>
  <si>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</si>
  <si>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</si>
  <si>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</si>
  <si>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</si>
  <si>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</si>
  <si>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</si>
  <si>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</si>
  <si>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</si>
  <si>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</si>
  <si>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</si>
  <si>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</si>
  <si>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</si>
  <si>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</si>
  <si>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</si>
  <si>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</si>
  <si>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</si>
  <si>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</si>
  <si>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</si>
  <si>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</si>
  <si>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</si>
  <si>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</si>
  <si>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</si>
  <si>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</si>
  <si>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</si>
  <si>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</si>
  <si>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</si>
  <si>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</si>
  <si>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</si>
  <si>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</si>
  <si>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</si>
  <si>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</si>
  <si>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</si>
  <si>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</si>
  <si>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</si>
  <si>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</si>
  <si>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</si>
  <si>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</si>
  <si>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</si>
  <si>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</si>
  <si>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</si>
  <si>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</si>
  <si>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</si>
  <si>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</si>
  <si>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</si>
  <si>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</si>
  <si>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</si>
  <si>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</si>
  <si>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</si>
  <si>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</si>
  <si>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</si>
  <si>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</si>
  <si>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</si>
  <si>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</si>
  <si>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</si>
  <si>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</si>
  <si>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</si>
  <si>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</si>
  <si>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</si>
  <si>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</si>
  <si>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</si>
  <si>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</si>
  <si>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</si>
  <si>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</si>
  <si>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</si>
  <si>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</si>
  <si>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</si>
  <si>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</si>
  <si>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</si>
  <si>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</si>
  <si>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</si>
  <si>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</si>
  <si>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</si>
  <si>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</si>
  <si>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</si>
  <si>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</si>
  <si>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</si>
  <si>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</si>
  <si>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</si>
  <si>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</si>
  <si>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</si>
  <si>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</si>
  <si>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</si>
  <si>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</si>
  <si>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</si>
  <si>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</si>
  <si>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</si>
  <si>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</si>
  <si>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</si>
  <si>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</si>
  <si>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</si>
  <si>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</si>
  <si>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</si>
  <si>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</si>
  <si>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</si>
  <si>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</si>
  <si>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</si>
  <si>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</si>
  <si>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</si>
  <si>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</si>
  <si>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</si>
  <si>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</si>
  <si>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</si>
  <si>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</si>
  <si>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</si>
  <si>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</si>
  <si>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</si>
  <si>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</si>
  <si>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</si>
  <si>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</si>
  <si>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</si>
  <si>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</si>
  <si>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</si>
  <si>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</si>
  <si>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</si>
  <si>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</si>
  <si>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</si>
  <si>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</si>
  <si>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</si>
  <si>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</si>
  <si>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</si>
  <si>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</si>
  <si>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</si>
  <si>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</si>
  <si>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</si>
  <si>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</si>
  <si>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</si>
  <si>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</si>
  <si>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</si>
  <si>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</si>
  <si>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</si>
  <si>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</si>
  <si>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</si>
  <si>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</si>
  <si>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</si>
  <si>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</si>
  <si>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</si>
  <si>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</si>
  <si>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</si>
  <si>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</si>
  <si>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</si>
  <si>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</si>
  <si>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</si>
  <si>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</si>
  <si>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</si>
  <si>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</si>
  <si>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</si>
  <si>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</si>
  <si>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</si>
  <si>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</si>
  <si>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</si>
  <si>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</si>
  <si>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</si>
  <si>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</si>
  <si>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</si>
  <si>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</si>
  <si>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</si>
  <si>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</si>
  <si>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</si>
  <si>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</si>
  <si>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</si>
  <si>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</si>
  <si>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</si>
  <si>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</si>
  <si>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</si>
  <si>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</si>
  <si>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</si>
  <si>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</si>
  <si>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</si>
  <si>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</si>
  <si>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</si>
  <si>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</si>
  <si>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</si>
  <si>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</si>
  <si>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</si>
  <si>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</si>
  <si>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</si>
  <si>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</si>
  <si>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</si>
  <si>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</si>
  <si>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</si>
  <si>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</si>
  <si>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</si>
  <si>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</si>
  <si>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</si>
  <si>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</si>
  <si>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</si>
  <si>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</si>
  <si>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</si>
  <si>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</si>
  <si>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</si>
  <si>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</si>
  <si>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</si>
  <si>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</si>
  <si>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</si>
  <si>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</si>
  <si>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</si>
  <si>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</si>
  <si>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</si>
  <si>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</si>
  <si>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</si>
  <si>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</si>
  <si>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</si>
  <si>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</si>
  <si>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</si>
  <si>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</si>
  <si>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</si>
  <si>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</si>
  <si>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</si>
  <si>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</si>
  <si>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</si>
  <si>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</si>
  <si>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</si>
  <si>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</si>
  <si>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</si>
  <si>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</si>
  <si>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</si>
  <si>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</si>
  <si>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</si>
  <si>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</si>
  <si>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</si>
  <si>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</si>
  <si>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</si>
  <si>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</si>
  <si>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</si>
  <si>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</si>
  <si>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</si>
  <si>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</si>
  <si>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</si>
  <si>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</si>
  <si>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</si>
  <si>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</si>
  <si>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</si>
  <si>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</si>
  <si>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</si>
  <si>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</si>
  <si>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</si>
  <si>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</si>
  <si>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</si>
  <si>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</si>
  <si>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</si>
  <si>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</si>
  <si>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</si>
  <si>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</si>
  <si>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</si>
  <si>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</si>
  <si>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</si>
  <si>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</si>
  <si>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</si>
  <si>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</si>
  <si>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</si>
  <si>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</si>
  <si>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</si>
  <si>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</si>
  <si>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</si>
  <si>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</si>
  <si>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</si>
  <si>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</si>
  <si>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</si>
  <si>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</si>
  <si>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</si>
  <si>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</si>
  <si>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</si>
  <si>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</si>
  <si>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</si>
  <si>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</si>
  <si>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</si>
  <si>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</si>
  <si>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</si>
  <si>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</si>
  <si>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</si>
  <si>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</si>
  <si>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</si>
  <si>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</si>
  <si>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</si>
  <si>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</si>
  <si>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</si>
  <si>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</si>
  <si>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</si>
  <si>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</si>
  <si>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</si>
  <si>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</si>
  <si>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</si>
  <si>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</si>
  <si>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</si>
  <si>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</si>
  <si>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</si>
  <si>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</si>
  <si>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</si>
  <si>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</si>
  <si>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</si>
  <si>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</si>
  <si>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</si>
  <si>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</si>
  <si>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</si>
  <si>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</si>
  <si>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</si>
  <si>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</si>
  <si>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</si>
  <si>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</si>
  <si>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</si>
  <si>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</si>
  <si>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</si>
  <si>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</si>
  <si>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</si>
  <si>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</si>
  <si>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</si>
  <si>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</si>
  <si>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</si>
  <si>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</si>
  <si>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</si>
  <si>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</si>
  <si>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</si>
  <si>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</si>
  <si>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</si>
  <si>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</si>
  <si>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</si>
  <si>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</si>
  <si>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</si>
  <si>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</si>
  <si>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</si>
  <si>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</si>
  <si>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</si>
  <si>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</si>
  <si>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</si>
  <si>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</si>
  <si>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</si>
  <si>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</si>
  <si>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</si>
  <si>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</si>
  <si>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</si>
  <si>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</si>
  <si>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</si>
  <si>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</si>
  <si>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</si>
  <si>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</si>
  <si>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</si>
  <si>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</si>
  <si>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</si>
  <si>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</si>
  <si>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</si>
  <si>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</si>
  <si>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</si>
  <si>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</si>
  <si>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</si>
  <si>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</si>
  <si>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</si>
  <si>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</si>
  <si>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</si>
  <si>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</si>
  <si>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</si>
  <si>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</si>
  <si>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</si>
  <si>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</si>
  <si>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</si>
  <si>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</si>
  <si>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</si>
  <si>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</si>
  <si>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</si>
  <si>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</si>
  <si>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</si>
  <si>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</si>
  <si>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</si>
  <si>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</si>
  <si>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</si>
  <si>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</si>
  <si>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</si>
  <si>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</si>
  <si>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</si>
  <si>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</si>
  <si>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</si>
  <si>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</si>
  <si>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</si>
  <si>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</si>
  <si>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</si>
  <si>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</si>
  <si>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</si>
  <si>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</si>
  <si>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</si>
  <si>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</si>
  <si>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</si>
  <si>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</si>
  <si>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</si>
  <si>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</si>
  <si>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</si>
  <si>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</si>
  <si>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</si>
  <si>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</si>
  <si>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</si>
  <si>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</si>
  <si>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</si>
  <si>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</si>
  <si>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</si>
  <si>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</si>
  <si>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</si>
  <si>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</si>
  <si>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</si>
  <si>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</si>
  <si>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</si>
  <si>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</si>
  <si>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</si>
  <si>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</si>
  <si>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</si>
  <si>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</si>
  <si>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</si>
  <si>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</si>
  <si>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</si>
  <si>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</si>
  <si>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</si>
  <si>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</si>
  <si>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</si>
  <si>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</si>
  <si>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</si>
  <si>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</si>
  <si>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</si>
  <si>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</si>
  <si>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</si>
  <si>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</si>
  <si>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</si>
  <si>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</si>
  <si>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</si>
  <si>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</si>
  <si>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</si>
  <si>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</si>
  <si>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</si>
  <si>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</si>
  <si>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</si>
  <si>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</si>
  <si>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</si>
  <si>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</si>
  <si>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</si>
  <si>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</si>
  <si>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</si>
  <si>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</si>
  <si>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</si>
  <si>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</si>
  <si>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</si>
  <si>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</si>
  <si>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</si>
  <si>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</si>
  <si>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</si>
  <si>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</si>
  <si>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</si>
  <si>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</si>
  <si>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</si>
  <si>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</si>
  <si>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</si>
  <si>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</si>
  <si>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</si>
  <si>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</si>
  <si>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</si>
  <si>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</si>
  <si>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</si>
  <si>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</si>
  <si>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</si>
  <si>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</si>
  <si>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</si>
  <si>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</si>
  <si>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</si>
  <si>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</si>
  <si>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</si>
  <si>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</si>
  <si>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</si>
  <si>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</si>
  <si>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</si>
  <si>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</si>
  <si>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</si>
  <si>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</si>
  <si>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</si>
  <si>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</si>
  <si>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</si>
  <si>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</si>
  <si>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</si>
  <si>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</si>
  <si>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</si>
  <si>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</si>
  <si>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</si>
  <si>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</si>
  <si>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</si>
  <si>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</si>
  <si>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</si>
  <si>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</si>
  <si>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</si>
  <si>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</si>
  <si>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</si>
  <si>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</si>
  <si>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</si>
  <si>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</si>
  <si>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</si>
  <si>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</si>
  <si>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</si>
  <si>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</si>
  <si>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</si>
  <si>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</si>
  <si>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</si>
  <si>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</si>
  <si>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</si>
  <si>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</si>
  <si>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</si>
  <si>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</si>
  <si>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</si>
  <si>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</si>
  <si>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</si>
  <si>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</si>
  <si>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</si>
  <si>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</si>
  <si>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</si>
  <si>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</si>
  <si>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</si>
  <si>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</si>
  <si>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</si>
  <si>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</si>
  <si>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</si>
  <si>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</si>
  <si>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</si>
  <si>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</si>
  <si>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</si>
  <si>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</si>
  <si>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</si>
  <si>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</si>
  <si>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</si>
  <si>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</si>
  <si>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</si>
  <si>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</si>
  <si>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</si>
  <si>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</si>
  <si>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</si>
  <si>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</si>
  <si>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</si>
  <si>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</si>
  <si>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</si>
  <si>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</si>
  <si>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</si>
  <si>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</si>
  <si>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</si>
  <si>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</si>
  <si>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</si>
  <si>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</si>
  <si>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</si>
  <si>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</si>
  <si>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</si>
  <si>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</si>
  <si>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</si>
  <si>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</si>
  <si>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</si>
  <si>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</si>
  <si>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</si>
  <si>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</si>
  <si>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</si>
  <si>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</si>
  <si>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</si>
  <si>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</si>
  <si>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</si>
  <si>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</si>
  <si>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</si>
  <si>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</si>
  <si>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</si>
  <si>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</si>
  <si>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</si>
  <si>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</si>
  <si>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</si>
  <si>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</si>
  <si>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</si>
  <si>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</si>
  <si>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</si>
  <si>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</si>
  <si>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</si>
  <si>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</si>
  <si>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</si>
  <si>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</si>
  <si>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</si>
  <si>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</si>
  <si>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</si>
  <si>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</si>
  <si>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</si>
  <si>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</si>
  <si>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</si>
  <si>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</si>
  <si>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</si>
  <si>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</si>
  <si>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</si>
  <si>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</si>
  <si>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</si>
  <si>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</si>
  <si>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</si>
  <si>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</si>
  <si>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</si>
  <si>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</si>
  <si>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</si>
  <si>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</si>
  <si>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</si>
  <si>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</si>
  <si>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</si>
  <si>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</si>
  <si>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</si>
  <si>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</si>
  <si>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</si>
  <si>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</si>
  <si>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</si>
  <si>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</si>
  <si>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</si>
  <si>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</si>
  <si>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</si>
  <si>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</si>
  <si>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</si>
  <si>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</si>
  <si>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</si>
  <si>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</si>
  <si>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</si>
  <si>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</si>
  <si>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</si>
  <si>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</si>
  <si>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</si>
  <si>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</si>
  <si>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</si>
  <si>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</si>
  <si>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</si>
  <si>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</si>
  <si>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</si>
  <si>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</si>
  <si>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</si>
  <si>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</si>
  <si>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</si>
  <si>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</si>
  <si>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</si>
  <si>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</si>
  <si>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</si>
  <si>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</si>
  <si>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</si>
  <si>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</si>
  <si>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</si>
  <si>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</si>
  <si>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</si>
  <si>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</si>
  <si>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</si>
  <si>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</si>
  <si>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</si>
  <si>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</si>
  <si>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</si>
  <si>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</si>
  <si>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</si>
  <si>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</si>
  <si>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</si>
  <si>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</si>
  <si>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</si>
  <si>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</si>
  <si>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</si>
  <si>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</si>
  <si>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</si>
  <si>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</si>
  <si>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</si>
  <si>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</si>
  <si>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</si>
  <si>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</si>
  <si>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</si>
  <si>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</si>
  <si>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</si>
  <si>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</si>
  <si>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</si>
  <si>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</si>
  <si>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</si>
  <si>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</si>
  <si>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</si>
  <si>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</si>
  <si>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</si>
  <si>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</si>
  <si>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</si>
  <si>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</si>
  <si>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</si>
  <si>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</si>
  <si>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</si>
  <si>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</si>
  <si>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</si>
  <si>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</si>
  <si>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</si>
  <si>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</si>
  <si>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</si>
  <si>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</si>
  <si>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</si>
  <si>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</si>
  <si>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</si>
  <si>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</si>
  <si>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</si>
  <si>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</si>
  <si>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</si>
  <si>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</si>
  <si>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</si>
  <si>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</si>
  <si>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</si>
  <si>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</si>
  <si>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</si>
  <si>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</si>
  <si>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</si>
  <si>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</si>
  <si>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</si>
  <si>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</si>
  <si>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</si>
  <si>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</si>
  <si>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</si>
  <si>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</si>
  <si>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</si>
  <si>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</si>
  <si>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</si>
  <si>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</si>
  <si>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</si>
  <si>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</si>
  <si>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</si>
  <si>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</si>
  <si>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</si>
  <si>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</si>
  <si>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</si>
  <si>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</si>
  <si>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</si>
  <si>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</si>
  <si>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</si>
  <si>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</si>
  <si>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</si>
  <si>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</si>
  <si>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</si>
  <si>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</si>
  <si>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</si>
  <si>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</si>
  <si>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</si>
  <si>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</si>
  <si>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</si>
  <si>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</si>
  <si>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</si>
  <si>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</si>
  <si>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</si>
  <si>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</si>
  <si>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</si>
  <si>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</si>
  <si>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</si>
  <si>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</si>
  <si>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</si>
  <si>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</si>
  <si>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</si>
  <si>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</si>
  <si>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</si>
  <si>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</si>
  <si>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</si>
  <si>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</si>
  <si>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</si>
  <si>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</si>
  <si>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</si>
  <si>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</si>
  <si>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</si>
  <si>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</si>
  <si>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</si>
  <si>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</si>
  <si>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</si>
  <si>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</si>
  <si>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</si>
  <si>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</si>
  <si>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</si>
  <si>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</si>
  <si>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</si>
  <si>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</si>
  <si>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</si>
  <si>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</si>
  <si>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</si>
  <si>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</si>
  <si>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</si>
  <si>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</si>
  <si>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</si>
  <si>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</si>
  <si>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</si>
  <si>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</si>
  <si>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</si>
  <si>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</si>
  <si>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</si>
  <si>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</si>
  <si>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</si>
  <si>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</si>
  <si>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</si>
  <si>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</si>
  <si>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</si>
  <si>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</si>
  <si>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</si>
  <si>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</si>
  <si>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</si>
  <si>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</si>
  <si>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</si>
  <si>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</si>
  <si>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</si>
  <si>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</si>
  <si>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</si>
  <si>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</si>
  <si>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</si>
  <si>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</si>
  <si>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</si>
  <si>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</si>
  <si>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</si>
  <si>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</si>
  <si>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</si>
  <si>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</si>
  <si>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</si>
  <si>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</si>
  <si>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</si>
  <si>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</si>
  <si>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</si>
  <si>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</si>
  <si>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</si>
  <si>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</si>
  <si>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</si>
  <si>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</si>
  <si>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</si>
  <si>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</si>
  <si>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</si>
  <si>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</si>
  <si>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</si>
  <si>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</si>
  <si>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</si>
  <si>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</si>
  <si>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</si>
  <si>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</si>
  <si>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</si>
  <si>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</si>
  <si>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</si>
  <si>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</si>
  <si>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</si>
  <si>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</si>
  <si>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</si>
  <si>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</si>
  <si>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</si>
  <si>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</si>
  <si>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</si>
  <si>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</si>
  <si>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</si>
  <si>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</si>
  <si>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</si>
  <si>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</si>
  <si>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</si>
  <si>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</si>
  <si>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</si>
  <si>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</si>
  <si>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</si>
  <si>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</si>
  <si>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</si>
  <si>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</si>
  <si>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</si>
  <si>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</si>
  <si>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</si>
  <si>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</si>
  <si>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</si>
  <si>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</si>
  <si>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</si>
  <si>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</si>
  <si>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</si>
  <si>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</si>
  <si>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</si>
  <si>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</si>
  <si>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</si>
  <si>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</si>
  <si>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</si>
  <si>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</si>
  <si>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</si>
  <si>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</si>
  <si>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</si>
  <si>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</si>
  <si>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</si>
  <si>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</si>
  <si>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</si>
  <si>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</si>
  <si>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</si>
  <si>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</si>
  <si>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</si>
  <si>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</si>
  <si>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</si>
  <si>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</si>
  <si>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</si>
  <si>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</si>
  <si>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</si>
  <si>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</si>
  <si>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</si>
  <si>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</si>
  <si>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</si>
  <si>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</si>
  <si>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</si>
  <si>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</si>
  <si>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</si>
  <si>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</si>
  <si>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</si>
  <si>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</si>
  <si>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</si>
  <si>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</si>
  <si>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</si>
  <si>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</si>
  <si>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</si>
  <si>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</si>
  <si>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</si>
  <si>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</si>
  <si>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</si>
  <si>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</si>
  <si>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</si>
  <si>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</si>
  <si>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</si>
  <si>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</si>
  <si>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</si>
  <si>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</si>
  <si>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</si>
  <si>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</si>
  <si>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</si>
  <si>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</si>
  <si>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</si>
  <si>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</si>
  <si>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</si>
  <si>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</si>
  <si>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</si>
  <si>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</si>
  <si>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</si>
  <si>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</si>
  <si>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</si>
  <si>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</si>
  <si>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</si>
  <si>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</si>
  <si>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</si>
  <si>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</si>
  <si>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</si>
  <si>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</si>
  <si>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</si>
  <si>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</si>
  <si>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</si>
  <si>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</si>
  <si>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</si>
  <si>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</si>
  <si>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</si>
  <si>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</si>
  <si>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</si>
  <si>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</si>
  <si>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</si>
  <si>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</si>
  <si>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</si>
  <si>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</si>
  <si>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</si>
  <si>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</si>
  <si>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</si>
  <si>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</si>
  <si>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</si>
  <si>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</si>
  <si>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</si>
  <si>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</si>
  <si>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</si>
  <si>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</si>
  <si>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</si>
  <si>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</si>
  <si>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</si>
  <si>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</si>
  <si>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</si>
  <si>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</si>
  <si>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</si>
  <si>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</si>
  <si>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</si>
  <si>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</si>
  <si>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</si>
  <si>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</si>
  <si>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</si>
  <si>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</si>
  <si>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</si>
  <si>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</si>
  <si>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</si>
  <si>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</si>
  <si>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</si>
  <si>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</si>
  <si>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</si>
  <si>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</si>
  <si>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</si>
  <si>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</si>
  <si>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</si>
  <si>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</si>
  <si>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</si>
  <si>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</si>
  <si>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</si>
  <si>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</si>
  <si>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</si>
  <si>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</si>
  <si>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</si>
  <si>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</si>
  <si>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</si>
  <si>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</si>
  <si>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</si>
  <si>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</si>
  <si>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</si>
  <si>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</si>
  <si>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</si>
  <si>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</si>
  <si>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</si>
  <si>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</si>
  <si>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</si>
  <si>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</si>
  <si>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</si>
  <si>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</si>
  <si>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</si>
  <si>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</si>
  <si>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</si>
  <si>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</si>
  <si>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</si>
  <si>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</si>
  <si>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</si>
  <si>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</si>
  <si>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</si>
  <si>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</si>
  <si>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</si>
  <si>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</si>
  <si>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</si>
  <si>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</si>
  <si>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</si>
  <si>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</si>
  <si>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</si>
  <si>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</si>
  <si>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</si>
  <si>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</si>
  <si>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</si>
  <si>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</si>
  <si>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</si>
  <si>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</si>
  <si>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</si>
  <si>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</si>
  <si>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</si>
  <si>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</si>
  <si>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</si>
  <si>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</si>
  <si>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</si>
  <si>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</si>
  <si>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</si>
  <si>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</si>
  <si>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</si>
  <si>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</si>
  <si>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</si>
  <si>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</si>
  <si>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</si>
  <si>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</si>
  <si>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</si>
  <si>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</si>
  <si>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</si>
  <si>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</si>
  <si>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</si>
  <si>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</si>
  <si>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</si>
  <si>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</si>
  <si>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</si>
  <si>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</si>
  <si>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</si>
  <si>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</si>
  <si>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</si>
  <si>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</si>
  <si>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</si>
  <si>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</si>
  <si>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</si>
  <si>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</si>
  <si>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</si>
  <si>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</si>
  <si>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</si>
  <si>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</si>
  <si>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</si>
  <si>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</si>
  <si>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</si>
  <si>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</si>
  <si>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</si>
  <si>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</si>
  <si>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</si>
  <si>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</si>
  <si>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</si>
  <si>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</si>
  <si>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</si>
  <si>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</si>
  <si>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</si>
  <si>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</si>
  <si>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</si>
  <si>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</si>
  <si>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</si>
  <si>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</si>
  <si>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</si>
  <si>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</si>
  <si>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</si>
  <si>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</si>
  <si>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</si>
  <si>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</si>
  <si>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</si>
  <si>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</si>
  <si>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</si>
  <si>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</si>
  <si>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</si>
  <si>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</si>
  <si>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</si>
  <si>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</si>
  <si>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</si>
  <si>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</si>
  <si>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</si>
  <si>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</si>
  <si>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</si>
  <si>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</si>
  <si>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</si>
  <si>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</si>
  <si>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</si>
  <si>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</si>
  <si>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</si>
  <si>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</si>
  <si>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</si>
  <si>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</si>
  <si>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</si>
  <si>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</si>
  <si>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</si>
  <si>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</si>
  <si>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</si>
  <si>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</si>
  <si>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</si>
  <si>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</si>
  <si>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</si>
  <si>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</si>
  <si>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</si>
  <si>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</si>
  <si>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</si>
  <si>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</si>
  <si>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</si>
  <si>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</si>
  <si>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</si>
  <si>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</si>
  <si>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</si>
  <si>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</si>
  <si>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</si>
  <si>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</si>
  <si>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</si>
  <si>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</si>
  <si>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</si>
  <si>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</si>
  <si>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</si>
  <si>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</si>
  <si>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</si>
  <si>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</si>
  <si>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</si>
  <si>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</si>
  <si>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</si>
  <si>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</si>
  <si>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</si>
  <si>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</si>
  <si>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</si>
  <si>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</si>
  <si>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</si>
  <si>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</si>
  <si>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</si>
  <si>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</si>
  <si>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</si>
  <si>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</si>
  <si>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</si>
  <si>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</si>
  <si>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</si>
  <si>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</si>
  <si>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</si>
  <si>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</si>
  <si>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</si>
  <si>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</si>
  <si>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</si>
  <si>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</si>
  <si>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</si>
  <si>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</si>
  <si>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</si>
  <si>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</si>
  <si>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</si>
  <si>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</si>
  <si>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</si>
  <si>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</si>
  <si>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</si>
  <si>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</si>
  <si>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</si>
  <si>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</si>
  <si>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</si>
  <si>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</si>
  <si>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</si>
  <si>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</si>
  <si>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</si>
  <si>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</si>
  <si>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</si>
  <si>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</si>
  <si>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</si>
  <si>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</si>
  <si>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</si>
  <si>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</si>
  <si>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</si>
  <si>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</si>
  <si>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</si>
  <si>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</si>
  <si>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</si>
  <si>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</si>
  <si>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</si>
  <si>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</si>
  <si>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</si>
  <si>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</si>
  <si>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</si>
  <si>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</si>
  <si>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</si>
  <si>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</si>
  <si>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</si>
  <si>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</si>
  <si>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</si>
  <si>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</si>
  <si>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</si>
  <si>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</si>
  <si>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</si>
  <si>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</si>
  <si>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</si>
  <si>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</si>
  <si>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</si>
  <si>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</si>
  <si>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</si>
  <si>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</si>
  <si>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</si>
  <si>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</si>
  <si>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</si>
  <si>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</si>
  <si>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</si>
  <si>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</si>
  <si>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</si>
  <si>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</si>
  <si>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</si>
  <si>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</si>
  <si>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</si>
  <si>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</si>
  <si>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</si>
  <si>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</si>
  <si>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</si>
  <si>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</si>
  <si>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</si>
  <si>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</si>
  <si>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</si>
  <si>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</si>
  <si>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</si>
  <si>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</si>
  <si>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</si>
  <si>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</si>
  <si>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</si>
  <si>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</si>
  <si>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</si>
  <si>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</si>
  <si>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</si>
  <si>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</si>
  <si>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</si>
  <si>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</si>
  <si>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</si>
  <si>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</si>
  <si>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</si>
  <si>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</si>
  <si>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</si>
  <si>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</si>
  <si>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</si>
  <si>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</si>
  <si>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</si>
  <si>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</si>
  <si>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</si>
  <si>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</si>
  <si>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</si>
  <si>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</si>
  <si>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</si>
  <si>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</si>
  <si>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</si>
  <si>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</si>
  <si>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</si>
  <si>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</si>
  <si>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</si>
  <si>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</si>
  <si>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</si>
  <si>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</si>
  <si>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</si>
  <si>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</si>
  <si>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</si>
  <si>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</si>
  <si>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</si>
  <si>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</si>
  <si>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</si>
  <si>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</si>
  <si>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</si>
  <si>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</si>
  <si>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</si>
  <si>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</si>
  <si>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</si>
  <si>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</si>
  <si>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</si>
  <si>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</si>
  <si>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</si>
  <si>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</si>
  <si>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</si>
  <si>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</si>
  <si>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</si>
  <si>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</si>
  <si>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</si>
  <si>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</si>
  <si>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</si>
  <si>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</si>
  <si>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</si>
  <si>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</si>
  <si>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</si>
  <si>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</si>
  <si>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</si>
  <si>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</si>
  <si>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</si>
  <si>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</si>
  <si>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</si>
  <si>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</si>
  <si>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</si>
  <si>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</si>
  <si>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</si>
  <si>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</si>
  <si>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</si>
  <si>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</si>
  <si>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</si>
  <si>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</si>
  <si>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</si>
  <si>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</si>
  <si>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</si>
  <si>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</si>
  <si>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</si>
  <si>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</si>
  <si>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</si>
  <si>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</si>
  <si>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</si>
  <si>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</si>
  <si>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</si>
  <si>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</si>
  <si>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</si>
  <si>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</si>
  <si>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</si>
  <si>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</si>
  <si>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</si>
  <si>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</si>
  <si>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</si>
  <si>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</si>
  <si>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</si>
  <si>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</si>
  <si>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</si>
  <si>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</si>
  <si>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</si>
  <si>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</si>
  <si>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</si>
  <si>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</si>
  <si>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</si>
  <si>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</si>
  <si>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</si>
  <si>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</si>
  <si>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</si>
  <si>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</si>
  <si>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</si>
  <si>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</si>
  <si>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</si>
  <si>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</si>
  <si>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</si>
  <si>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</si>
  <si>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</si>
  <si>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</si>
  <si>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</si>
  <si>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</si>
  <si>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</si>
  <si>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</si>
  <si>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</si>
  <si>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</si>
  <si>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</si>
  <si>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</si>
  <si>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</si>
  <si>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</si>
  <si>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</si>
  <si>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</si>
  <si>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</si>
  <si>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</si>
  <si>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</si>
  <si>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</si>
  <si>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</si>
  <si>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</si>
  <si>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</si>
  <si>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</si>
  <si>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</si>
  <si>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</si>
  <si>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</si>
  <si>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</si>
  <si>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</si>
  <si>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</si>
  <si>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</si>
  <si>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</si>
  <si>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</si>
  <si>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</si>
  <si>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</si>
  <si>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</si>
  <si>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</si>
  <si>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</si>
  <si>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</si>
  <si>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</si>
  <si>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</si>
  <si>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</si>
  <si>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</si>
  <si>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</si>
  <si>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</si>
  <si>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</si>
  <si>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</si>
  <si>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</si>
  <si>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</si>
  <si>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</si>
  <si>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</si>
  <si>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</si>
  <si>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</si>
  <si>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</si>
  <si>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</si>
  <si>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</si>
  <si>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</si>
  <si>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</si>
  <si>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</si>
  <si>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</si>
  <si>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</si>
  <si>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</si>
  <si>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</si>
  <si>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</si>
  <si>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</si>
  <si>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</si>
  <si>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</si>
  <si>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</si>
  <si>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</si>
  <si>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</si>
  <si>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</si>
  <si>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</si>
  <si>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</si>
  <si>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</si>
  <si>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</si>
  <si>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</si>
  <si>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</si>
  <si>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</si>
  <si>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</si>
  <si>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</si>
  <si>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</si>
  <si>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</si>
  <si>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</si>
  <si>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</si>
  <si>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</si>
  <si>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</si>
  <si>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</si>
  <si>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</si>
  <si>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</si>
  <si>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</si>
  <si>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</si>
  <si>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</si>
  <si>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</si>
  <si>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</si>
  <si>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</si>
  <si>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</si>
  <si>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</si>
  <si>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</si>
  <si>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</si>
  <si>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</si>
  <si>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</si>
  <si>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</si>
  <si>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</si>
  <si>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</si>
  <si>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</si>
  <si>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</si>
  <si>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</si>
  <si>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</si>
  <si>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</si>
  <si>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</si>
  <si>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</si>
  <si>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</si>
  <si>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</si>
  <si>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</si>
  <si>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</si>
  <si>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</si>
  <si>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</si>
  <si>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</si>
  <si>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</si>
  <si>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</si>
  <si>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</si>
  <si>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</si>
  <si>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</si>
  <si>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</si>
  <si>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</si>
  <si>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</si>
  <si>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</si>
  <si>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</si>
  <si>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</si>
  <si>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</si>
  <si>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</si>
  <si>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</si>
  <si>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</si>
  <si>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</si>
  <si>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</si>
  <si>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</si>
  <si>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</si>
  <si>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</si>
  <si>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</si>
  <si>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</si>
  <si>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</si>
  <si>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</si>
  <si>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</si>
  <si>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</si>
  <si>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</si>
  <si>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</si>
  <si>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</si>
  <si>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</si>
  <si>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</si>
  <si>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</si>
  <si>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</si>
  <si>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</si>
  <si>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</si>
  <si>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</si>
  <si>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</si>
  <si>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</si>
  <si>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</si>
  <si>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</si>
  <si>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</si>
  <si>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</si>
  <si>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</si>
  <si>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</si>
  <si>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</si>
  <si>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</si>
  <si>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</si>
  <si>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</si>
  <si>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</si>
  <si>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</si>
  <si>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</si>
  <si>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</si>
  <si>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</si>
  <si>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</si>
  <si>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</si>
  <si>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</si>
  <si>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</si>
  <si>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</si>
  <si>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</si>
  <si>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</si>
  <si>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</si>
  <si>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</si>
  <si>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</si>
  <si>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</si>
  <si>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</si>
  <si>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</si>
  <si>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</si>
  <si>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</si>
  <si>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</si>
  <si>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</si>
  <si>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</si>
  <si>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</si>
  <si>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</si>
  <si>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</si>
  <si>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</si>
  <si>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</si>
  <si>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</si>
  <si>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</si>
  <si>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</si>
  <si>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</si>
  <si>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</si>
  <si>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</si>
  <si>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</si>
  <si>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</si>
  <si>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</si>
  <si>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</si>
  <si>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</si>
  <si>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</si>
  <si>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</si>
  <si>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</si>
  <si>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</si>
  <si>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</si>
  <si>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</si>
  <si>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</si>
  <si>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</si>
  <si>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</si>
  <si>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</si>
  <si>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</si>
  <si>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</si>
  <si>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</si>
  <si>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</si>
  <si>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</si>
  <si>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</si>
  <si>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</si>
  <si>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</si>
  <si>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</si>
  <si>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</si>
  <si>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</si>
  <si>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</si>
  <si>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</si>
  <si>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</si>
  <si>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</si>
  <si>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</si>
  <si>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</si>
  <si>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</si>
  <si>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</si>
  <si>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</si>
  <si>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</si>
  <si>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</si>
  <si>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</si>
  <si>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</si>
  <si>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</si>
  <si>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</si>
  <si>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</si>
  <si>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</si>
  <si>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</si>
  <si>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</si>
  <si>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</si>
  <si>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</si>
  <si>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</si>
  <si>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</si>
  <si>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</si>
  <si>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</si>
  <si>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</si>
  <si>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</si>
  <si>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</si>
  <si>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</si>
  <si>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</si>
  <si>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</si>
  <si>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</si>
  <si>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</si>
  <si>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</si>
  <si>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</si>
  <si>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</si>
  <si>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</si>
  <si>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</si>
  <si>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</si>
  <si>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</si>
  <si>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</si>
  <si>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</si>
  <si>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</si>
  <si>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</si>
  <si>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</si>
  <si>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</si>
  <si>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</si>
  <si>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</si>
  <si>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</si>
  <si>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</si>
  <si>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</si>
  <si>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</si>
  <si>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</si>
  <si>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</si>
  <si>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</si>
  <si>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</si>
  <si>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</si>
  <si>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</si>
  <si>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</si>
  <si>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</si>
  <si>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</si>
  <si>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</si>
  <si>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</si>
  <si>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</si>
  <si>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</si>
  <si>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</si>
  <si>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</si>
  <si>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</si>
  <si>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</si>
  <si>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</si>
  <si>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</si>
  <si>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</si>
  <si>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</si>
  <si>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</si>
  <si>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</si>
  <si>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</si>
  <si>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</si>
  <si>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</si>
  <si>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</si>
  <si>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</si>
  <si>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</si>
  <si>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</si>
  <si>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</si>
  <si>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</si>
  <si>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</si>
  <si>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</si>
  <si>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</si>
  <si>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</si>
  <si>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</si>
  <si>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</si>
  <si>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</si>
  <si>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</si>
  <si>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</si>
  <si>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</si>
  <si>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</si>
  <si>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</si>
  <si>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</si>
  <si>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</si>
  <si>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</si>
  <si>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</si>
  <si>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</si>
  <si>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</si>
  <si>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</si>
  <si>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</si>
  <si>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</si>
  <si>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</si>
  <si>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</si>
  <si>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</si>
  <si>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</si>
  <si>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</si>
  <si>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</si>
  <si>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</si>
  <si>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</si>
  <si>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</si>
  <si>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</si>
  <si>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</si>
  <si>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</si>
  <si>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</si>
  <si>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</si>
  <si>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</si>
  <si>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</si>
  <si>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</si>
  <si>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</si>
  <si>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</si>
  <si>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</si>
  <si>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</si>
  <si>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</si>
  <si>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</si>
  <si>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</si>
  <si>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</si>
  <si>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</si>
  <si>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</si>
  <si>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</si>
  <si>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</si>
  <si>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</si>
  <si>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</si>
  <si>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</si>
  <si>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</si>
  <si>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</si>
  <si>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</si>
  <si>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</si>
  <si>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</si>
  <si>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</si>
  <si>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</si>
  <si>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</si>
  <si>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</si>
  <si>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</si>
  <si>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</si>
  <si>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</si>
  <si>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</si>
  <si>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</si>
  <si>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</si>
  <si>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</si>
  <si>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</si>
  <si>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</si>
  <si>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</si>
  <si>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</si>
  <si>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</si>
  <si>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</si>
  <si>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</si>
  <si>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</si>
  <si>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</si>
  <si>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</si>
  <si>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</si>
  <si>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</si>
  <si>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</si>
  <si>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</si>
  <si>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</si>
  <si>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</si>
  <si>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</si>
  <si>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</si>
  <si>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</si>
  <si>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</si>
  <si>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</si>
  <si>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</si>
  <si>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</si>
  <si>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</si>
  <si>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</si>
  <si>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</si>
  <si>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</si>
  <si>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</si>
  <si>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</si>
  <si>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</si>
  <si>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</si>
  <si>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</si>
  <si>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</si>
  <si>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</si>
  <si>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</si>
  <si>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</si>
  <si>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</si>
  <si>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</si>
  <si>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</si>
  <si>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</si>
  <si>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</si>
  <si>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</si>
  <si>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</si>
  <si>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</si>
  <si>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</si>
  <si>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</si>
  <si>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</si>
  <si>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</si>
  <si>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</si>
  <si>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</si>
  <si>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</si>
  <si>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</si>
  <si>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</si>
  <si>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</si>
  <si>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</si>
  <si>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</si>
  <si>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</si>
  <si>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</si>
  <si>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</si>
  <si>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</si>
  <si>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</si>
  <si>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</si>
  <si>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</si>
  <si>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</si>
  <si>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</si>
  <si>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</si>
  <si>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</si>
  <si>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</si>
  <si>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</si>
  <si>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</si>
  <si>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</si>
  <si>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</si>
  <si>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</si>
  <si>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</si>
  <si>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</si>
  <si>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</si>
  <si>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</si>
  <si>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</si>
  <si>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</si>
  <si>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</si>
  <si>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</si>
  <si>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</si>
  <si>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</si>
  <si>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</si>
  <si>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</si>
  <si>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</si>
  <si>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</si>
  <si>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</si>
  <si>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</si>
  <si>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</si>
  <si>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</si>
  <si>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</si>
  <si>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</si>
  <si>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</si>
  <si>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</si>
  <si>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</si>
  <si>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</si>
  <si>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</si>
  <si>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</si>
  <si>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</si>
  <si>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</si>
  <si>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</si>
  <si>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</si>
  <si>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</si>
  <si>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</si>
  <si>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</si>
  <si>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</si>
  <si>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</si>
  <si>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</si>
  <si>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</si>
  <si>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</si>
  <si>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</si>
  <si>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</si>
  <si>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</si>
  <si>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</si>
  <si>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</si>
  <si>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</si>
  <si>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</si>
  <si>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</si>
  <si>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</si>
  <si>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</si>
  <si>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</si>
  <si>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</si>
  <si>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</si>
  <si>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</si>
  <si>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</si>
  <si>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</si>
  <si>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</si>
  <si>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</si>
  <si>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</si>
  <si>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</si>
  <si>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</si>
  <si>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</si>
  <si>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</si>
  <si>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</si>
  <si>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</si>
  <si>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</si>
  <si>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</si>
  <si>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</si>
  <si>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</si>
  <si>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</si>
  <si>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</si>
  <si>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</si>
  <si>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</si>
  <si>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</si>
  <si>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</si>
  <si>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</si>
  <si>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</si>
  <si>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</si>
  <si>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</si>
  <si>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</si>
  <si>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</si>
  <si>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</si>
  <si>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</si>
  <si>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</si>
  <si>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</si>
  <si>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</si>
  <si>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</si>
  <si>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</si>
  <si>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</si>
  <si>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</si>
  <si>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</si>
  <si>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</si>
  <si>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</si>
  <si>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</si>
  <si>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</si>
  <si>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</si>
  <si>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</si>
  <si>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</si>
  <si>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</si>
  <si>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</si>
  <si>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</si>
  <si>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</si>
  <si>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</si>
  <si>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</si>
  <si>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</si>
  <si>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</si>
  <si>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</si>
  <si>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</si>
  <si>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</si>
  <si>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</si>
  <si>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</si>
  <si>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</si>
  <si>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</si>
  <si>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</si>
  <si>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</si>
  <si>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</si>
  <si>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</si>
  <si>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</si>
  <si>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</si>
  <si>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</si>
  <si>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</si>
  <si>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</si>
  <si>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</si>
  <si>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</si>
  <si>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</si>
  <si>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</si>
  <si>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</si>
  <si>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</si>
  <si>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</si>
  <si>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</si>
  <si>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</si>
  <si>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</si>
  <si>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</si>
  <si>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</si>
  <si>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</si>
  <si>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</si>
  <si>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</si>
  <si>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</si>
  <si>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</si>
  <si>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</si>
  <si>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</si>
  <si>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</si>
  <si>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</si>
  <si>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</si>
  <si>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</si>
  <si>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</si>
  <si>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</si>
  <si>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</si>
  <si>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</si>
  <si>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</si>
  <si>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</si>
  <si>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</si>
  <si>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</si>
  <si>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</si>
  <si>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</si>
  <si>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</si>
  <si>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</si>
  <si>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</si>
  <si>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</si>
  <si>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</si>
  <si>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</si>
  <si>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</si>
  <si>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</si>
  <si>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</si>
  <si>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</si>
  <si>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</si>
  <si>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</si>
  <si>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</si>
  <si>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</si>
  <si>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</si>
  <si>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</si>
  <si>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</si>
  <si>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</si>
  <si>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</si>
  <si>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</si>
  <si>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</si>
  <si>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</si>
  <si>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</si>
  <si>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</si>
  <si>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</si>
  <si>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</si>
  <si>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</si>
  <si>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</si>
  <si>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</si>
  <si>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</si>
  <si>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</si>
  <si>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</si>
  <si>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</si>
  <si>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</si>
  <si>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</si>
  <si>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</si>
  <si>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</si>
  <si>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</si>
  <si>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</si>
  <si>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</si>
  <si>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</si>
  <si>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</si>
  <si>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</si>
  <si>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</si>
  <si>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</si>
  <si>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</si>
  <si>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</si>
  <si>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</si>
  <si>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</si>
  <si>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</si>
  <si>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</si>
  <si>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</si>
  <si>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</si>
  <si>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</si>
  <si>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</si>
  <si>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</si>
  <si>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</si>
  <si>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</si>
  <si>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</si>
  <si>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</si>
  <si>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</si>
  <si>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</si>
  <si>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</si>
  <si>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</si>
  <si>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</si>
  <si>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</si>
  <si>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</si>
  <si>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</si>
  <si>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</si>
  <si>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</si>
  <si>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</si>
  <si>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</si>
  <si>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</si>
  <si>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</si>
  <si>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</si>
  <si>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</si>
  <si>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</si>
  <si>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</si>
  <si>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</si>
  <si>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</si>
  <si>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</si>
  <si>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</si>
  <si>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</si>
  <si>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</si>
  <si>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</si>
  <si>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</si>
  <si>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</si>
  <si>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</si>
  <si>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</si>
  <si>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</si>
  <si>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</si>
  <si>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</si>
  <si>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</si>
  <si>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</si>
  <si>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</si>
  <si>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</si>
  <si>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</si>
  <si>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</si>
  <si>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</si>
  <si>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</si>
  <si>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</si>
  <si>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</si>
  <si>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</si>
  <si>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</si>
  <si>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</si>
  <si>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</si>
  <si>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</si>
  <si>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</si>
  <si>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</si>
  <si>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</si>
  <si>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</si>
  <si>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</si>
  <si>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</si>
  <si>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</si>
  <si>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</si>
  <si>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</si>
  <si>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</si>
  <si>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</si>
  <si>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</si>
  <si>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</si>
  <si>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</si>
  <si>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</si>
  <si>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</si>
  <si>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</si>
  <si>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</si>
  <si>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</si>
  <si>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</si>
  <si>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</si>
  <si>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</si>
  <si>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</si>
  <si>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</si>
  <si>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</si>
  <si>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</si>
  <si>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</si>
  <si>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</si>
  <si>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</si>
  <si>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</si>
  <si>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</si>
  <si>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</si>
  <si>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</si>
  <si>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</si>
  <si>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</si>
  <si>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</si>
  <si>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</si>
  <si>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</si>
  <si>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</si>
  <si>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</si>
  <si>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</si>
  <si>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</si>
  <si>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</si>
  <si>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</si>
  <si>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</si>
  <si>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</si>
  <si>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</si>
  <si>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</si>
  <si>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</si>
  <si>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</si>
  <si>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</si>
  <si>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</si>
  <si>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</si>
  <si>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</si>
  <si>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</si>
  <si>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</si>
  <si>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</si>
  <si>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</si>
  <si>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</si>
  <si>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</si>
  <si>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</si>
  <si>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</si>
  <si>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</si>
  <si>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</si>
  <si>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</si>
  <si>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</si>
  <si>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</si>
  <si>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</si>
  <si>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</si>
  <si>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</si>
  <si>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</si>
  <si>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</si>
  <si>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</si>
  <si>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</si>
  <si>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</si>
  <si>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</si>
  <si>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</si>
  <si>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</si>
  <si>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</si>
  <si>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</si>
  <si>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</si>
  <si>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</si>
  <si>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</si>
  <si>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</si>
  <si>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</si>
  <si>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</si>
  <si>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</si>
  <si>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</si>
  <si>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</si>
  <si>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</si>
  <si>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</si>
  <si>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</si>
  <si>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</si>
  <si>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</si>
  <si>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</si>
  <si>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</si>
  <si>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</si>
  <si>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</si>
  <si>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</si>
  <si>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</si>
  <si>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</si>
  <si>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</si>
  <si>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</si>
  <si>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</si>
  <si>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</si>
  <si>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</si>
  <si>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</si>
  <si>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</si>
  <si>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</si>
  <si>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</si>
  <si>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</si>
  <si>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</si>
  <si>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</si>
  <si>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</si>
  <si>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</si>
  <si>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</si>
  <si>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</si>
  <si>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</si>
  <si>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</si>
  <si>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</si>
  <si>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</si>
  <si>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</si>
  <si>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</si>
  <si>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</si>
  <si>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</si>
  <si>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</si>
  <si>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</si>
  <si>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</si>
  <si>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</si>
  <si>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</si>
  <si>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</si>
  <si>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</si>
  <si>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</si>
  <si>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</si>
  <si>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</si>
  <si>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</si>
  <si>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</si>
  <si>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</si>
  <si>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</si>
  <si>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</si>
  <si>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</si>
  <si>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</si>
  <si>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</si>
  <si>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</si>
  <si>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</si>
  <si>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</si>
  <si>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</si>
  <si>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</si>
  <si>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</si>
  <si>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</si>
  <si>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</si>
  <si>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</si>
  <si>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</si>
  <si>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</si>
  <si>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</si>
  <si>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</si>
  <si>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</si>
  <si>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</si>
  <si>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</si>
  <si>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</si>
  <si>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</si>
  <si>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</si>
  <si>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</si>
  <si>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</si>
  <si>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</si>
  <si>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</si>
  <si>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</si>
  <si>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</si>
  <si>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</si>
  <si>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</si>
  <si>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</si>
  <si>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</si>
  <si>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</si>
  <si>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</si>
  <si>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</si>
  <si>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</si>
  <si>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</si>
  <si>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</si>
  <si>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</si>
  <si>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</si>
  <si>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</si>
  <si>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</si>
  <si>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</si>
  <si>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</si>
  <si>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</si>
  <si>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</si>
  <si>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</si>
  <si>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</si>
  <si>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</si>
  <si>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</si>
  <si>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</si>
  <si>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</si>
  <si>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</si>
  <si>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</si>
  <si>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</si>
  <si>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</si>
  <si>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</si>
  <si>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</si>
  <si>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</si>
  <si>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</si>
  <si>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</si>
  <si>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</si>
  <si>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</si>
  <si>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</si>
  <si>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</si>
  <si>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</si>
  <si>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</si>
  <si>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</si>
  <si>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</si>
  <si>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</si>
  <si>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</si>
  <si>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</si>
  <si>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</si>
  <si>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</si>
  <si>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</si>
  <si>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</si>
  <si>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</si>
  <si>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</si>
  <si>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</si>
  <si>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</si>
  <si>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</si>
  <si>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</si>
  <si>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</si>
  <si>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</si>
  <si>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</si>
  <si>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</si>
  <si>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</si>
  <si>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</si>
  <si>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</si>
  <si>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</si>
  <si>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</si>
  <si>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</si>
  <si>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</si>
  <si>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</si>
  <si>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</si>
  <si>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</si>
  <si>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</si>
  <si>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</si>
  <si>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</si>
  <si>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</si>
  <si>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</si>
  <si>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</si>
  <si>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</si>
  <si>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</si>
  <si>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</si>
  <si>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</si>
  <si>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</si>
  <si>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</si>
  <si>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</si>
  <si>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</si>
  <si>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</si>
  <si>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</si>
  <si>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</si>
  <si>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</si>
  <si>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</si>
  <si>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</si>
  <si>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</si>
  <si>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</si>
  <si>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</si>
  <si>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</si>
  <si>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</si>
  <si>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</si>
  <si>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</si>
  <si>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</si>
  <si>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</si>
  <si>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</si>
  <si>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</si>
  <si>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</si>
  <si>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</si>
  <si>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</si>
  <si>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</si>
  <si>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</si>
  <si>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</si>
  <si>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</si>
  <si>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</si>
  <si>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</si>
  <si>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</si>
  <si>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</si>
  <si>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</si>
  <si>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</si>
  <si>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</si>
  <si>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</si>
  <si>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</si>
  <si>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</si>
  <si>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</si>
  <si>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</si>
  <si>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</si>
  <si>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</si>
  <si>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</si>
  <si>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</si>
  <si>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</si>
  <si>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</si>
  <si>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</si>
  <si>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</si>
  <si>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</si>
  <si>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</si>
  <si>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</si>
  <si>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</si>
  <si>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</si>
  <si>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</si>
  <si>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</si>
  <si>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</si>
  <si>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</si>
  <si>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</si>
  <si>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</si>
  <si>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</si>
  <si>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</si>
  <si>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</si>
  <si>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</si>
  <si>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</si>
  <si>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</si>
  <si>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</si>
  <si>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</si>
  <si>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</si>
  <si>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</si>
  <si>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</si>
  <si>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</si>
  <si>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</si>
  <si>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</si>
  <si>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</si>
  <si>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</si>
  <si>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</si>
  <si>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</si>
  <si>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</si>
  <si>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</si>
  <si>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</si>
  <si>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</si>
  <si>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</si>
  <si>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</si>
  <si>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</si>
  <si>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</si>
  <si>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</si>
  <si>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</si>
  <si>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</si>
  <si>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</si>
  <si>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</si>
  <si>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</si>
  <si>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</si>
  <si>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</si>
  <si>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</si>
  <si>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</si>
  <si>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</si>
  <si>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</si>
  <si>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</si>
  <si>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</si>
  <si>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</si>
  <si>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</si>
  <si>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</si>
  <si>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</si>
  <si>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</si>
  <si>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</si>
  <si>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</si>
  <si>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</si>
  <si>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</si>
  <si>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</si>
  <si>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</si>
  <si>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</si>
  <si>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</si>
  <si>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</si>
  <si>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</si>
  <si>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</si>
  <si>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</si>
  <si>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</si>
  <si>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</si>
  <si>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</si>
  <si>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</si>
  <si>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</si>
  <si>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</si>
  <si>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</si>
  <si>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</si>
  <si>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</si>
  <si>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</si>
  <si>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</si>
  <si>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</si>
  <si>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</si>
  <si>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</si>
  <si>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</si>
  <si>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</si>
  <si>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</si>
  <si>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</si>
  <si>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</si>
  <si>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</si>
  <si>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</si>
  <si>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</si>
  <si>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</si>
  <si>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</si>
  <si>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</si>
  <si>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</si>
  <si>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</si>
  <si>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</si>
  <si>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</si>
  <si>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</si>
  <si>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</si>
  <si>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</si>
  <si>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</si>
  <si>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</si>
  <si>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</si>
  <si>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</si>
  <si>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</si>
  <si>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</si>
  <si>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</si>
  <si>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</si>
  <si>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</si>
  <si>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</si>
  <si>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</si>
  <si>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</si>
  <si>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</si>
  <si>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</si>
  <si>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</si>
  <si>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</si>
  <si>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</si>
  <si>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</si>
  <si>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</si>
  <si>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</si>
  <si>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</si>
  <si>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</si>
  <si>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</si>
  <si>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</si>
  <si>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</si>
  <si>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</si>
  <si>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</si>
  <si>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</si>
  <si>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</si>
  <si>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</si>
  <si>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</si>
  <si>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</si>
  <si>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</si>
  <si>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</si>
  <si>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</si>
  <si>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</si>
  <si>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</si>
  <si>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</si>
  <si>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</si>
  <si>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</si>
  <si>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</si>
  <si>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</si>
  <si>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</si>
  <si>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</si>
  <si>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</si>
  <si>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</si>
  <si>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</si>
  <si>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</si>
  <si>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</si>
  <si>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</si>
  <si>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</si>
  <si>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</si>
  <si>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</si>
  <si>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</si>
  <si>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</si>
  <si>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</si>
  <si>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</si>
  <si>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</si>
  <si>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</si>
  <si>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</si>
  <si>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</si>
  <si>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</si>
  <si>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</si>
  <si>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</si>
  <si>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</si>
  <si>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</si>
  <si>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</si>
  <si>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</si>
  <si>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</si>
  <si>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</si>
  <si>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</si>
  <si>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</si>
  <si>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</si>
  <si>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</si>
  <si>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</si>
  <si>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</si>
  <si>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</si>
  <si>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</si>
  <si>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</si>
  <si>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</si>
  <si>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</si>
  <si>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</si>
  <si>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</si>
  <si>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</si>
  <si>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</si>
  <si>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</si>
  <si>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</si>
  <si>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</si>
  <si>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</si>
  <si>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</si>
  <si>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</si>
  <si>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</si>
  <si>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</si>
  <si>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</si>
  <si>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</si>
  <si>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</si>
  <si>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</si>
  <si>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</si>
  <si>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</si>
  <si>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</si>
  <si>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</si>
  <si>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</si>
  <si>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</si>
  <si>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</si>
  <si>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</si>
  <si>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</si>
  <si>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</si>
  <si>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</si>
  <si>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</si>
  <si>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</si>
  <si>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</si>
  <si>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</si>
  <si>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</si>
  <si>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</si>
  <si>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</si>
  <si>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</si>
  <si>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</si>
  <si>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</si>
  <si>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</si>
  <si>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</si>
  <si>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</si>
  <si>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</si>
  <si>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</si>
  <si>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</si>
  <si>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</si>
  <si>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</si>
  <si>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</si>
  <si>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</si>
  <si>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</si>
  <si>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</si>
  <si>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</si>
  <si>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</si>
  <si>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</si>
  <si>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</si>
  <si>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</si>
  <si>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</si>
  <si>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</si>
  <si>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</si>
  <si>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</si>
  <si>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</si>
  <si>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</si>
  <si>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</si>
  <si>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</si>
  <si>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</si>
  <si>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</si>
  <si>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</si>
  <si>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</si>
  <si>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</si>
  <si>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</si>
  <si>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</si>
  <si>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</si>
  <si>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</si>
  <si>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</si>
  <si>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</si>
  <si>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</si>
  <si>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</si>
  <si>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</si>
  <si>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</si>
  <si>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</si>
  <si>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</si>
  <si>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</si>
  <si>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</si>
  <si>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</si>
  <si>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</si>
  <si>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</si>
  <si>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</si>
  <si>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</si>
  <si>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</si>
  <si>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</si>
  <si>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</si>
  <si>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</si>
  <si>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</si>
  <si>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</si>
  <si>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</si>
  <si>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</si>
  <si>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</si>
  <si>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</si>
  <si>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</si>
  <si>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</si>
  <si>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</si>
  <si>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</si>
  <si>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</si>
  <si>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</si>
  <si>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</si>
  <si>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</si>
  <si>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</si>
  <si>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</si>
  <si>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</si>
  <si>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</si>
  <si>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</si>
  <si>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</si>
  <si>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</si>
  <si>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</si>
  <si>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</si>
  <si>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</si>
  <si>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</si>
  <si>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</si>
  <si>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</si>
  <si>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</si>
  <si>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</si>
  <si>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</si>
  <si>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</si>
  <si>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</si>
  <si>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</si>
  <si>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</si>
  <si>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</si>
  <si>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</si>
  <si>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</si>
  <si>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</si>
  <si>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</si>
  <si>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</si>
  <si>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</si>
  <si>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</si>
  <si>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</si>
  <si>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</si>
  <si>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</si>
  <si>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</si>
  <si>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</si>
  <si>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</si>
  <si>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</si>
  <si>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</si>
  <si>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</si>
  <si>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</si>
  <si>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</si>
  <si>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</si>
  <si>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</si>
  <si>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</si>
  <si>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</si>
  <si>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</si>
  <si>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</si>
  <si>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</si>
  <si>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</si>
  <si>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</si>
  <si>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</si>
  <si>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</si>
  <si>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</si>
  <si>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</si>
  <si>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</si>
  <si>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</si>
  <si>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</si>
  <si>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</si>
  <si>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</si>
  <si>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</si>
  <si>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</si>
  <si>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</si>
  <si>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</si>
  <si>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</si>
  <si>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</si>
  <si>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</si>
  <si>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</si>
  <si>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</si>
  <si>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</si>
  <si>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</si>
  <si>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</si>
  <si>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</si>
  <si>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</si>
  <si>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</si>
  <si>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</si>
  <si>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</si>
  <si>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</si>
  <si>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</si>
  <si>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</si>
  <si>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</si>
  <si>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</si>
  <si>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</si>
  <si>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</si>
  <si>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</si>
  <si>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</si>
  <si>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</si>
  <si>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</si>
  <si>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</si>
  <si>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</si>
  <si>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</si>
  <si>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</si>
  <si>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</si>
  <si>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</si>
  <si>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</si>
  <si>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</si>
  <si>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</si>
  <si>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</si>
  <si>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</si>
  <si>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</si>
  <si>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</si>
  <si>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</si>
  <si>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</si>
  <si>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</si>
  <si>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</si>
  <si>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</si>
  <si>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</si>
  <si>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</si>
  <si>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</si>
  <si>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</si>
  <si>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</si>
  <si>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</si>
  <si>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</si>
  <si>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</si>
  <si>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</si>
  <si>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</si>
  <si>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</si>
  <si>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</si>
  <si>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</si>
  <si>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</si>
  <si>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</si>
  <si>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</si>
  <si>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</si>
  <si>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</si>
  <si>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</si>
  <si>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</si>
  <si>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</si>
  <si>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</si>
  <si>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</si>
  <si>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</si>
  <si>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</si>
  <si>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</si>
  <si>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</si>
  <si>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</si>
  <si>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</si>
  <si>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</si>
  <si>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</si>
  <si>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</si>
  <si>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</si>
  <si>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</si>
  <si>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</si>
  <si>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</si>
  <si>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</si>
  <si>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</si>
  <si>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</si>
  <si>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</si>
  <si>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</si>
  <si>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</si>
  <si>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</si>
  <si>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</si>
  <si>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</si>
  <si>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</si>
  <si>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</si>
  <si>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</si>
  <si>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</si>
  <si>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</si>
  <si>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</si>
  <si>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</si>
  <si>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</si>
  <si>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</si>
  <si>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</si>
  <si>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</si>
  <si>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</si>
  <si>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</si>
  <si>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</si>
  <si>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</si>
  <si>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</si>
  <si>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</si>
  <si>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</si>
  <si>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</si>
  <si>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</si>
  <si>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</si>
  <si>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</si>
  <si>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</si>
  <si>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</si>
  <si>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</si>
  <si>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</si>
  <si>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</si>
  <si>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</si>
  <si>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</si>
  <si>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</si>
  <si>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</si>
  <si>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</si>
  <si>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</si>
  <si>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</si>
  <si>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</si>
  <si>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</si>
  <si>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</si>
  <si>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</si>
  <si>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</si>
  <si>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</si>
  <si>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</si>
  <si>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</si>
  <si>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</si>
  <si>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</si>
  <si>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</si>
  <si>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</si>
  <si>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</si>
  <si>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</si>
  <si>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</si>
  <si>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</si>
  <si>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</si>
  <si>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</si>
  <si>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</si>
  <si>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</si>
  <si>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</si>
  <si>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</si>
  <si>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</si>
  <si>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</si>
  <si>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</si>
  <si>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</si>
  <si>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</si>
  <si>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</si>
  <si>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</si>
  <si>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</si>
  <si>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</si>
  <si>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</si>
  <si>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</si>
  <si>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</si>
  <si>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</si>
  <si>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</si>
  <si>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</si>
  <si>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</si>
  <si>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</si>
  <si>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</si>
  <si>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</si>
  <si>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</si>
  <si>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</si>
  <si>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</si>
  <si>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</si>
  <si>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</si>
  <si>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</si>
  <si>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</si>
  <si>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</si>
  <si>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</si>
  <si>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</si>
  <si>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</si>
  <si>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</si>
  <si>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</si>
  <si>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</si>
  <si>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</si>
  <si>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</si>
  <si>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</si>
  <si>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</si>
  <si>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</si>
  <si>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</si>
  <si>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</si>
  <si>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</si>
  <si>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</si>
  <si>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</si>
  <si>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</si>
  <si>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</si>
  <si>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</si>
  <si>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</si>
  <si>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</si>
  <si>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</si>
  <si>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</si>
  <si>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</si>
  <si>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</si>
  <si>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</si>
  <si>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</si>
  <si>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</si>
  <si>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</si>
  <si>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</si>
  <si>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</si>
  <si>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</si>
  <si>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</si>
  <si>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</si>
  <si>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</si>
  <si>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</si>
  <si>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</si>
  <si>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</si>
  <si>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</si>
  <si>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</si>
  <si>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</si>
  <si>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</si>
  <si>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</si>
  <si>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</si>
  <si>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</si>
  <si>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</si>
  <si>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</si>
  <si>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</si>
  <si>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</si>
  <si>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</si>
  <si>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</si>
  <si>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</si>
  <si>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</si>
  <si>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</si>
  <si>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</si>
  <si>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</si>
  <si>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</si>
  <si>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</si>
  <si>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</si>
  <si>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</si>
  <si>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</si>
  <si>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</si>
  <si>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</si>
  <si>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</si>
  <si>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</si>
  <si>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</si>
  <si>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</si>
  <si>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</si>
  <si>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</si>
  <si>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</si>
  <si>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</si>
  <si>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</si>
  <si>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</si>
  <si>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</si>
  <si>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</si>
  <si>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</si>
  <si>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</si>
  <si>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</si>
  <si>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</si>
  <si>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</si>
  <si>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</si>
  <si>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</si>
  <si>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</si>
  <si>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</si>
  <si>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</si>
  <si>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</si>
  <si>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</si>
  <si>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</si>
  <si>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</si>
  <si>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</si>
  <si>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</si>
  <si>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</si>
  <si>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</si>
  <si>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</si>
  <si>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</si>
  <si>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</si>
  <si>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</si>
  <si>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</si>
  <si>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</si>
  <si>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</si>
  <si>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</si>
  <si>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</si>
  <si>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</si>
  <si>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</si>
  <si>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</si>
  <si>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</si>
  <si>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</si>
  <si>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</si>
  <si>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</si>
  <si>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</si>
  <si>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</si>
  <si>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</si>
  <si>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</si>
  <si>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</si>
  <si>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</si>
  <si>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</si>
  <si>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</si>
  <si>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</si>
  <si>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</si>
  <si>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</si>
  <si>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</si>
  <si>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</si>
  <si>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</si>
  <si>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</si>
  <si>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</si>
  <si>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</si>
  <si>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</si>
  <si>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</si>
  <si>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</si>
  <si>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</si>
  <si>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</si>
  <si>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</si>
  <si>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</si>
  <si>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</si>
  <si>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</si>
  <si>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</si>
  <si>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</si>
  <si>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</si>
  <si>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</si>
  <si>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</si>
  <si>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</si>
  <si>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</si>
  <si>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</si>
  <si>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</si>
  <si>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</si>
  <si>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</si>
  <si>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</si>
  <si>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</si>
  <si>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</si>
  <si>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</si>
  <si>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</si>
  <si>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</si>
  <si>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</si>
  <si>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</si>
  <si>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</si>
  <si>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</si>
  <si>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</si>
  <si>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</si>
  <si>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</si>
  <si>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</si>
  <si>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</si>
  <si>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</si>
  <si>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</si>
  <si>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</si>
  <si>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</si>
  <si>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</si>
  <si>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</si>
  <si>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</si>
  <si>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</si>
  <si>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</si>
  <si>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</si>
  <si>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</si>
  <si>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</si>
  <si>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</si>
  <si>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</si>
  <si>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</si>
  <si>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</si>
  <si>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</si>
  <si>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</si>
  <si>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</si>
  <si>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</si>
  <si>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</si>
  <si>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</si>
  <si>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</si>
  <si>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</si>
  <si>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</si>
  <si>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</si>
  <si>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</si>
  <si>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</si>
  <si>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</si>
  <si>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</si>
  <si>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</si>
  <si>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</si>
  <si>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</si>
  <si>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</si>
  <si>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</si>
  <si>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</si>
  <si>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</si>
  <si>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</si>
  <si>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</si>
  <si>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</si>
  <si>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</si>
  <si>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</si>
  <si>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</si>
  <si>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</si>
  <si>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</si>
  <si>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</si>
  <si>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</si>
  <si>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</si>
  <si>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</si>
  <si>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</si>
  <si>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</si>
  <si>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</si>
  <si>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</si>
  <si>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</si>
  <si>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</si>
  <si>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</si>
  <si>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</si>
  <si>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</si>
  <si>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</si>
  <si>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</si>
  <si>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</si>
  <si>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</si>
  <si>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</si>
  <si>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</si>
  <si>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</si>
  <si>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</si>
  <si>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</si>
  <si>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</si>
  <si>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</si>
  <si>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</si>
  <si>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</si>
  <si>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</si>
  <si>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</si>
  <si>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</si>
  <si>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</si>
  <si>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</si>
  <si>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</si>
  <si>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</si>
  <si>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</si>
  <si>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</si>
  <si>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</si>
  <si>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</si>
  <si>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</si>
  <si>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</si>
  <si>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</si>
  <si>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</si>
  <si>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</si>
  <si>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</si>
  <si>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</si>
  <si>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</si>
  <si>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</si>
  <si>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</si>
  <si>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</si>
  <si>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</si>
  <si>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</si>
  <si>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</si>
  <si>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</si>
  <si>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</si>
  <si>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</si>
  <si>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</si>
  <si>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</si>
  <si>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</si>
  <si>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</si>
  <si>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</si>
  <si>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</si>
  <si>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</si>
  <si>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</si>
  <si>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</si>
  <si>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</si>
  <si>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</si>
  <si>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</si>
  <si>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</si>
  <si>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</si>
  <si>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</si>
  <si>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</si>
  <si>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</si>
  <si>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</si>
  <si>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</si>
  <si>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</si>
  <si>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</si>
  <si>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</si>
  <si>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</si>
  <si>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</si>
  <si>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</si>
  <si>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</si>
  <si>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</si>
  <si>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</si>
  <si>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</si>
  <si>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</si>
  <si>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</si>
  <si>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</si>
  <si>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</si>
  <si>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</si>
  <si>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</si>
  <si>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</si>
  <si>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</si>
  <si>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</si>
  <si>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</si>
  <si>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</si>
  <si>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</si>
  <si>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</si>
  <si>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</si>
  <si>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</si>
  <si>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</si>
  <si>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</si>
  <si>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</si>
  <si>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</si>
  <si>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</si>
  <si>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</si>
  <si>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</si>
  <si>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</si>
  <si>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</si>
  <si>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</si>
  <si>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</si>
  <si>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</si>
  <si>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</si>
  <si>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</si>
  <si>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</si>
  <si>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</si>
  <si>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</si>
  <si>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</si>
  <si>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</si>
  <si>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</si>
  <si>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</si>
  <si>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</si>
  <si>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</si>
  <si>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</si>
  <si>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</si>
  <si>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</si>
  <si>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</si>
  <si>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</si>
  <si>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</si>
  <si>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</si>
  <si>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</si>
  <si>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</si>
  <si>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</si>
  <si>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</si>
  <si>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</si>
  <si>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</si>
  <si>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</si>
  <si>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</si>
  <si>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</si>
  <si>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</si>
  <si>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</si>
  <si>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</si>
  <si>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</si>
  <si>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</si>
  <si>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</si>
  <si>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</si>
  <si>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</si>
  <si>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</si>
  <si>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</si>
  <si>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</si>
  <si>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</si>
  <si>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</si>
  <si>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</si>
  <si>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</si>
  <si>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</si>
  <si>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</si>
  <si>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</si>
  <si>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</si>
  <si>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</si>
  <si>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</si>
  <si>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</si>
  <si>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</si>
  <si>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</si>
  <si>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</si>
  <si>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</si>
  <si>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</si>
  <si>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</si>
  <si>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</si>
  <si>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</si>
  <si>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</si>
  <si>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</si>
  <si>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</si>
  <si>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</si>
  <si>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</si>
  <si>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</si>
  <si>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</si>
  <si>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</si>
  <si>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</si>
  <si>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</si>
  <si>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</si>
  <si>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</si>
  <si>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</si>
  <si>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</si>
  <si>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</si>
  <si>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</si>
  <si>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</si>
  <si>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</si>
  <si>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</si>
  <si>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</si>
  <si>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</si>
  <si>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</si>
  <si>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</si>
  <si>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</si>
  <si>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</si>
  <si>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</si>
  <si>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</si>
  <si>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</si>
  <si>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</si>
  <si>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</si>
  <si>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</si>
  <si>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</si>
  <si>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</si>
  <si>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</si>
  <si>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</si>
  <si>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</si>
  <si>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</si>
  <si>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</si>
  <si>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</si>
  <si>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</si>
  <si>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</si>
  <si>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</si>
  <si>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</si>
  <si>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</si>
  <si>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</si>
  <si>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</si>
  <si>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</si>
  <si>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</si>
  <si>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</si>
  <si>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</si>
  <si>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</si>
  <si>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</si>
  <si>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</si>
  <si>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</si>
  <si>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</si>
  <si>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</si>
  <si>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</si>
  <si>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</si>
  <si>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</si>
  <si>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</si>
  <si>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</si>
  <si>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</si>
  <si>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</si>
  <si>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</si>
  <si>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</si>
  <si>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</si>
  <si>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</si>
  <si>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</si>
  <si>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</si>
  <si>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</si>
  <si>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</si>
  <si>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</si>
  <si>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</si>
  <si>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</si>
  <si>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</si>
  <si>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</si>
  <si>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</si>
  <si>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</si>
  <si>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</si>
  <si>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</si>
  <si>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</si>
  <si>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</si>
  <si>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</si>
  <si>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</si>
  <si>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</si>
  <si>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</si>
  <si>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</si>
  <si>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</si>
  <si>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</si>
  <si>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</si>
  <si>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</si>
  <si>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</si>
  <si>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</si>
  <si>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</si>
  <si>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</si>
  <si>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</si>
  <si>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</si>
  <si>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</si>
  <si>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</si>
  <si>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</si>
  <si>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</si>
  <si>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</si>
  <si>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</si>
  <si>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</si>
  <si>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</si>
  <si>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</si>
  <si>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</si>
  <si>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</si>
  <si>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</si>
  <si>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</si>
  <si>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</si>
  <si>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</si>
  <si>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</si>
  <si>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</si>
  <si>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</si>
  <si>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</si>
  <si>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</si>
  <si>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</si>
  <si>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</si>
  <si>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</si>
  <si>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</si>
  <si>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</si>
  <si>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</si>
  <si>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</si>
  <si>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</si>
  <si>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</si>
  <si>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</si>
  <si>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</si>
  <si>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</si>
  <si>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</si>
  <si>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</si>
  <si>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</si>
  <si>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</si>
  <si>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</si>
  <si>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</si>
  <si>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</si>
  <si>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</si>
  <si>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</si>
  <si>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</si>
  <si>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</si>
  <si>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</si>
  <si>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</si>
  <si>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</si>
  <si>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</si>
  <si>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</si>
  <si>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</si>
  <si>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</si>
  <si>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</si>
  <si>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</si>
  <si>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</si>
  <si>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</si>
  <si>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</si>
  <si>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</si>
  <si>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</si>
  <si>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</si>
  <si>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</si>
  <si>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</si>
  <si>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</si>
  <si>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</si>
  <si>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</si>
  <si>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</si>
  <si>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</si>
  <si>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</si>
  <si>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</si>
  <si>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</si>
  <si>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</si>
  <si>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</si>
  <si>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</si>
  <si>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</si>
  <si>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</si>
  <si>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</si>
  <si>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</si>
  <si>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</si>
  <si>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</si>
  <si>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</si>
  <si>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</si>
  <si>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</si>
  <si>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</si>
  <si>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</si>
  <si>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</si>
  <si>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</si>
  <si>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</si>
  <si>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</si>
  <si>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</si>
  <si>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</si>
  <si>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</si>
  <si>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</si>
  <si>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</si>
  <si>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</si>
  <si>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</si>
  <si>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</si>
  <si>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</si>
  <si>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</si>
  <si>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</si>
  <si>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</si>
  <si>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</si>
  <si>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</si>
  <si>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</si>
  <si>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</si>
  <si>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</si>
  <si>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</si>
  <si>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</si>
  <si>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</si>
  <si>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</si>
  <si>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</si>
  <si>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</si>
  <si>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</si>
  <si>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</si>
  <si>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</si>
  <si>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</si>
  <si>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</si>
  <si>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</si>
  <si>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</si>
  <si>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</si>
  <si>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</si>
  <si>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</si>
  <si>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</si>
  <si>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</si>
  <si>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</si>
  <si>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</si>
  <si>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</si>
  <si>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</si>
  <si>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</si>
  <si>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</si>
  <si>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</si>
  <si>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</si>
  <si>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</si>
  <si>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</si>
  <si>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</si>
  <si>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</si>
  <si>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</si>
  <si>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</si>
  <si>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</si>
  <si>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</si>
  <si>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</si>
  <si>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</si>
  <si>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</si>
  <si>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</si>
  <si>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</si>
  <si>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</si>
  <si>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</si>
  <si>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</si>
  <si>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</si>
  <si>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</si>
  <si>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</si>
  <si>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</si>
  <si>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</si>
  <si>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</si>
  <si>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</si>
  <si>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</si>
  <si>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</si>
  <si>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</si>
  <si>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</si>
  <si>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</si>
  <si>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</si>
  <si>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</si>
  <si>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</si>
  <si>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</si>
  <si>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</si>
  <si>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</si>
  <si>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</si>
  <si>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</si>
  <si>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</si>
  <si>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</si>
  <si>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</si>
  <si>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</si>
  <si>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</si>
  <si>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</si>
  <si>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</si>
  <si>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</si>
  <si>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</si>
  <si>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</si>
  <si>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</si>
  <si>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</si>
  <si>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</si>
  <si>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</si>
  <si>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</si>
  <si>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</si>
  <si>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</si>
  <si>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</si>
  <si>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</si>
  <si>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</si>
  <si>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</si>
  <si>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</si>
  <si>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</si>
  <si>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</si>
  <si>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</si>
  <si>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</si>
  <si>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</si>
  <si>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</si>
  <si>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</si>
  <si>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</si>
  <si>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</si>
  <si>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</si>
  <si>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</si>
  <si>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</si>
  <si>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</si>
  <si>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</si>
  <si>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</si>
  <si>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</si>
  <si>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</si>
  <si>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</si>
  <si>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</si>
  <si>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</si>
  <si>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</si>
  <si>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</si>
  <si>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</si>
  <si>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</si>
  <si>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</si>
  <si>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</si>
  <si>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</si>
  <si>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</si>
  <si>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</si>
  <si>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</si>
  <si>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</si>
  <si>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</si>
  <si>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</si>
  <si>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</si>
  <si>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</si>
  <si>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</si>
  <si>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</si>
  <si>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</si>
  <si>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</si>
  <si>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</si>
  <si>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</si>
  <si>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</si>
  <si>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</si>
  <si>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</si>
  <si>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</si>
  <si>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</si>
  <si>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</si>
  <si>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</si>
  <si>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</si>
  <si>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</si>
  <si>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</si>
  <si>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</si>
  <si>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</si>
  <si>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</si>
  <si>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</si>
  <si>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</si>
  <si>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</si>
  <si>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</si>
  <si>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</si>
  <si>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</si>
  <si>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</si>
  <si>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</si>
  <si>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</si>
  <si>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</si>
  <si>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</si>
  <si>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</si>
  <si>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</si>
  <si>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</si>
  <si>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</si>
  <si>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</si>
  <si>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</si>
  <si>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</si>
  <si>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</si>
  <si>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</si>
  <si>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</si>
  <si>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</si>
  <si>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</si>
  <si>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</si>
  <si>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</si>
  <si>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</si>
  <si>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</si>
  <si>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</si>
  <si>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</si>
  <si>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</si>
  <si>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</si>
  <si>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</si>
  <si>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</si>
  <si>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</si>
  <si>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</si>
  <si>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</si>
  <si>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</si>
  <si>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</si>
  <si>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</si>
  <si>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</si>
  <si>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</si>
  <si>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</si>
  <si>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</si>
  <si>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</si>
  <si>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</si>
  <si>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</si>
  <si>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</si>
  <si>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</si>
  <si>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</si>
  <si>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</si>
  <si>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</si>
  <si>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</si>
  <si>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</si>
  <si>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</si>
  <si>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</si>
  <si>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</si>
  <si>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</si>
  <si>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</si>
  <si>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</si>
  <si>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</si>
  <si>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</si>
  <si>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</si>
  <si>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</si>
  <si>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</si>
  <si>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</si>
  <si>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</si>
  <si>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</si>
  <si>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</si>
  <si>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</si>
  <si>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</si>
  <si>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</si>
  <si>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</si>
  <si>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</si>
  <si>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</si>
  <si>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</si>
  <si>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</si>
  <si>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</si>
  <si>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</si>
  <si>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</si>
  <si>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</si>
  <si>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</si>
  <si>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</si>
  <si>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</si>
  <si>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</si>
  <si>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</si>
  <si>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</si>
  <si>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</si>
  <si>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</si>
  <si>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</si>
  <si>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</si>
  <si>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</si>
  <si>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</si>
  <si>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</si>
  <si>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</si>
  <si>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</si>
  <si>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</si>
  <si>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</si>
  <si>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</si>
  <si>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</si>
  <si>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</si>
  <si>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</si>
  <si>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</si>
  <si>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</si>
  <si>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</si>
  <si>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</si>
  <si>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</si>
  <si>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</si>
  <si>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</si>
  <si>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</si>
  <si>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</si>
  <si>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</si>
  <si>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</si>
  <si>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</si>
  <si>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</si>
  <si>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</si>
  <si>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</si>
  <si>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</si>
  <si>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</si>
  <si>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</si>
  <si>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</si>
  <si>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</si>
  <si>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</si>
  <si>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</si>
  <si>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</si>
  <si>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</si>
  <si>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</si>
  <si>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</si>
  <si>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</si>
  <si>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</si>
  <si>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</si>
  <si>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</si>
  <si>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</si>
  <si>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</si>
  <si>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</si>
  <si>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</si>
  <si>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</si>
  <si>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</si>
  <si>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</si>
  <si>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</si>
  <si>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</si>
  <si>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</si>
  <si>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</si>
  <si>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</si>
  <si>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</si>
  <si>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</si>
  <si>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</si>
  <si>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</si>
  <si>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</si>
  <si>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</si>
  <si>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</si>
  <si>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</si>
  <si>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</si>
  <si>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</si>
  <si>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</si>
  <si>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</si>
  <si>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</si>
  <si>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</si>
  <si>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</si>
  <si>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</si>
  <si>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</si>
  <si>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</si>
  <si>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</si>
  <si>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</si>
  <si>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</si>
  <si>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</si>
  <si>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</si>
  <si>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</si>
  <si>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</si>
  <si>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</si>
  <si>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</si>
  <si>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</si>
  <si>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</si>
  <si>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</si>
  <si>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</si>
  <si>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</si>
  <si>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</si>
  <si>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</si>
  <si>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</si>
  <si>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</si>
  <si>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</si>
  <si>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</si>
  <si>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</si>
  <si>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</si>
  <si>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</si>
  <si>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</si>
  <si>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</si>
  <si>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</si>
  <si>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</si>
  <si>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</si>
  <si>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</si>
  <si>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</si>
  <si>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</si>
  <si>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</si>
  <si>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</si>
  <si>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</si>
  <si>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</si>
  <si>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</si>
  <si>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</si>
  <si>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</si>
  <si>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</si>
  <si>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</si>
  <si>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</si>
  <si>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</si>
  <si>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</si>
  <si>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</si>
  <si>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</si>
  <si>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</si>
  <si>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</si>
  <si>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</si>
  <si>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</si>
  <si>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</si>
  <si>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</si>
  <si>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</si>
  <si>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</si>
  <si>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</si>
  <si>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</si>
  <si>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</si>
  <si>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</si>
  <si>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</si>
  <si>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</si>
  <si>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</si>
  <si>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</si>
  <si>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</si>
  <si>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</si>
  <si>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</si>
  <si>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</si>
  <si>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</si>
  <si>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</si>
  <si>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</si>
  <si>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</si>
  <si>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</si>
  <si>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</si>
  <si>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</si>
  <si>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</si>
  <si>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</si>
  <si>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</si>
  <si>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</si>
  <si>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</si>
  <si>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</si>
  <si>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</si>
  <si>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</si>
  <si>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</si>
  <si>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</si>
  <si>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</si>
  <si>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</si>
  <si>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</si>
  <si>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</si>
  <si>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</si>
  <si>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</si>
  <si>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</si>
  <si>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</si>
  <si>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</si>
  <si>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</si>
  <si>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</si>
  <si>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</si>
  <si>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</si>
  <si>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</si>
  <si>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</si>
  <si>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</si>
  <si>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</si>
  <si>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</si>
  <si>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</si>
  <si>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</si>
  <si>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</si>
  <si>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</si>
  <si>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</si>
  <si>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</si>
  <si>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</si>
  <si>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</si>
  <si>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</si>
  <si>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</si>
  <si>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</si>
  <si>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</si>
  <si>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</si>
  <si>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</si>
  <si>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</si>
  <si>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</si>
  <si>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</si>
  <si>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</si>
  <si>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</si>
  <si>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</si>
  <si>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</si>
  <si>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</si>
  <si>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</si>
  <si>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</si>
  <si>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</si>
  <si>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</si>
  <si>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</si>
  <si>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</si>
  <si>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</si>
  <si>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</si>
  <si>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</si>
  <si>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</si>
  <si>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</si>
  <si>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</si>
  <si>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</si>
  <si>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</si>
  <si>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</si>
  <si>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</si>
  <si>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</si>
  <si>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</si>
  <si>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</si>
  <si>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</si>
  <si>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</si>
  <si>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</si>
  <si>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</si>
  <si>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</si>
  <si>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</si>
  <si>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</si>
  <si>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</si>
  <si>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</si>
  <si>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</si>
  <si>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</si>
  <si>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</si>
  <si>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</si>
  <si>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</si>
  <si>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</si>
  <si>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</si>
  <si>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</si>
  <si>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</si>
  <si>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</si>
  <si>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</si>
  <si>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</si>
  <si>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</si>
  <si>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</si>
  <si>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</si>
  <si>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</si>
  <si>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</si>
  <si>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</si>
  <si>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</si>
  <si>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</si>
  <si>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</si>
  <si>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</si>
  <si>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</si>
  <si>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</si>
  <si>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</si>
  <si>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</si>
  <si>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</si>
  <si>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</si>
  <si>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</si>
  <si>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</si>
  <si>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</si>
  <si>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</si>
  <si>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</si>
  <si>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</si>
  <si>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</si>
  <si>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</si>
  <si>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</si>
  <si>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</si>
  <si>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</si>
  <si>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</si>
  <si>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</si>
  <si>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</si>
  <si>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</si>
  <si>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</si>
  <si>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</si>
  <si>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</si>
  <si>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</si>
  <si>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</si>
  <si>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</si>
  <si>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</si>
  <si>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</si>
  <si>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</si>
  <si>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</si>
  <si>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</si>
  <si>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</si>
  <si>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</si>
  <si>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</si>
  <si>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</si>
  <si>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</si>
  <si>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</si>
  <si>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</si>
  <si>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</si>
  <si>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</si>
  <si>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</si>
  <si>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</si>
  <si>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</si>
  <si>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</si>
  <si>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</si>
  <si>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</si>
  <si>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</si>
  <si>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</si>
  <si>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</si>
  <si>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</si>
  <si>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</si>
  <si>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</si>
  <si>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</si>
  <si>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</si>
  <si>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</si>
  <si>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</si>
  <si>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</si>
  <si>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</si>
  <si>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</si>
  <si>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</si>
  <si>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</si>
  <si>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</si>
  <si>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</si>
  <si>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</si>
  <si>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</si>
  <si>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</si>
  <si>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</si>
  <si>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</si>
  <si>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</si>
  <si>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</si>
  <si>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</si>
  <si>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</si>
  <si>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</si>
  <si>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</si>
  <si>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</si>
  <si>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</si>
  <si>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</si>
  <si>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</si>
  <si>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</si>
  <si>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</si>
  <si>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</si>
  <si>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</si>
  <si>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</si>
  <si>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</si>
  <si>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</si>
  <si>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</si>
  <si>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</si>
  <si>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</si>
  <si>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</si>
  <si>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</si>
  <si>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</si>
  <si>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</si>
  <si>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</si>
  <si>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</si>
  <si>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</si>
  <si>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</si>
  <si>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</si>
  <si>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</si>
  <si>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</si>
  <si>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</si>
  <si>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</si>
  <si>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</si>
  <si>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</si>
  <si>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</si>
  <si>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</si>
  <si>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</si>
  <si>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</si>
  <si>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</si>
  <si>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</si>
  <si>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</si>
  <si>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</si>
  <si>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</si>
  <si>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</si>
  <si>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</si>
  <si>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</si>
  <si>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</si>
  <si>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</si>
  <si>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</si>
  <si>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</si>
  <si>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</si>
  <si>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</si>
  <si>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</si>
  <si>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</si>
  <si>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</si>
  <si>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</si>
  <si>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</si>
  <si>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</si>
  <si>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</si>
  <si>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</si>
  <si>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</si>
  <si>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</si>
  <si>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</si>
  <si>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</si>
  <si>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</si>
  <si>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</si>
  <si>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</si>
  <si>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</si>
  <si>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</si>
  <si>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</si>
  <si>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</si>
  <si>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</si>
  <si>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</si>
  <si>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</si>
  <si>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</si>
  <si>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</si>
  <si>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</si>
  <si>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</si>
  <si>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</si>
  <si>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</si>
  <si>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</si>
  <si>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</si>
  <si>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</si>
  <si>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</si>
  <si>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</si>
  <si>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</si>
  <si>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</si>
  <si>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</si>
  <si>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</si>
  <si>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</si>
  <si>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</si>
  <si>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</si>
  <si>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</si>
  <si>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</si>
  <si>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</si>
  <si>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</si>
  <si>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</si>
  <si>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</si>
  <si>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</si>
  <si>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</si>
  <si>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</si>
  <si>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</si>
  <si>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</si>
  <si>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</si>
  <si>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</si>
  <si>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</si>
  <si>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</si>
  <si>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</si>
  <si>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</si>
  <si>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</si>
  <si>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</si>
  <si>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</si>
  <si>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</si>
  <si>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</si>
  <si>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</si>
  <si>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</si>
  <si>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</si>
  <si>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</si>
  <si>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</si>
  <si>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</si>
  <si>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</si>
  <si>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</si>
  <si>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</si>
  <si>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</si>
  <si>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</si>
  <si>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</si>
  <si>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</si>
  <si>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</si>
  <si>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</si>
  <si>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</si>
  <si>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</si>
  <si>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</si>
  <si>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</si>
  <si>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</si>
  <si>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</si>
  <si>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</si>
  <si>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</si>
  <si>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</si>
  <si>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</si>
  <si>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</si>
  <si>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</si>
  <si>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</si>
  <si>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</si>
  <si>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</si>
  <si>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</si>
  <si>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</si>
  <si>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</si>
  <si>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</si>
  <si>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</si>
  <si>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</si>
  <si>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</si>
  <si>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</si>
  <si>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</si>
  <si>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</si>
  <si>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</si>
  <si>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</si>
  <si>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</si>
  <si>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</si>
  <si>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</si>
  <si>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</si>
  <si>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</si>
  <si>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</si>
  <si>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</si>
  <si>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</si>
  <si>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</si>
  <si>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</si>
  <si>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</si>
  <si>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</si>
  <si>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</si>
  <si>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</si>
  <si>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</si>
  <si>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</si>
  <si>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</si>
  <si>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</si>
  <si>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</si>
  <si>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</si>
  <si>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</si>
  <si>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</si>
  <si>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</si>
  <si>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</si>
  <si>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</si>
  <si>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</si>
  <si>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</si>
  <si>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</si>
  <si>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</si>
  <si>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</si>
  <si>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</si>
  <si>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</si>
  <si>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</si>
  <si>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</si>
  <si>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</si>
  <si>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</si>
  <si>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</si>
  <si>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</si>
  <si>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</si>
  <si>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</si>
  <si>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</si>
  <si>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</si>
  <si>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</si>
  <si>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</si>
  <si>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</si>
  <si>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</si>
  <si>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</si>
  <si>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</si>
  <si>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</si>
  <si>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</si>
  <si>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</si>
  <si>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</si>
  <si>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</si>
  <si>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</si>
  <si>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</si>
  <si>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</si>
  <si>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</si>
  <si>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</si>
  <si>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</si>
  <si>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</si>
  <si>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</si>
  <si>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</si>
  <si>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</si>
  <si>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</si>
  <si>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</si>
  <si>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</si>
  <si>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</si>
  <si>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</si>
  <si>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</si>
  <si>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</si>
  <si>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</si>
  <si>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</si>
  <si>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</si>
  <si>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</si>
  <si>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</si>
  <si>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</si>
  <si>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</si>
  <si>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</si>
  <si>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</si>
  <si>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</si>
  <si>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</si>
  <si>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</si>
  <si>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</si>
  <si>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</si>
  <si>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</si>
  <si>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</si>
  <si>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</si>
  <si>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</si>
  <si>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</si>
  <si>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</si>
  <si>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</si>
  <si>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</si>
  <si>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</si>
  <si>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</si>
  <si>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</si>
  <si>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</si>
  <si>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</si>
  <si>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</si>
  <si>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</si>
  <si>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</si>
  <si>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</si>
  <si>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</si>
  <si>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</si>
  <si>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</si>
  <si>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</si>
  <si>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</si>
  <si>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</si>
  <si>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</si>
  <si>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</si>
  <si>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</si>
  <si>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</si>
  <si>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</si>
  <si>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</si>
  <si>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</si>
  <si>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</si>
  <si>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</si>
  <si>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</si>
  <si>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</si>
  <si>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</si>
  <si>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</si>
  <si>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</si>
  <si>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</si>
  <si>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</si>
  <si>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</si>
  <si>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</si>
  <si>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</si>
  <si>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</si>
  <si>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</si>
  <si>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</si>
  <si>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</si>
  <si>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</si>
  <si>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</si>
  <si>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</si>
  <si>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</si>
  <si>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</si>
  <si>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</si>
  <si>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</si>
  <si>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</si>
  <si>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</si>
  <si>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</si>
  <si>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</si>
  <si>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</si>
  <si>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</si>
  <si>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</si>
  <si>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</si>
  <si>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</si>
  <si>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</si>
  <si>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</si>
  <si>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</si>
  <si>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</si>
  <si>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</si>
  <si>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</si>
  <si>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</si>
  <si>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</si>
  <si>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</si>
  <si>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</si>
  <si>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</si>
  <si>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</si>
  <si>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</si>
  <si>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</si>
  <si>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</si>
  <si>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</si>
  <si>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</si>
  <si>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</si>
  <si>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</si>
  <si>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</si>
  <si>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</si>
  <si>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</si>
  <si>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</si>
  <si>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</si>
  <si>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</si>
  <si>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</si>
  <si>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</si>
  <si>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</si>
  <si>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</si>
  <si>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</si>
  <si>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</si>
  <si>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</si>
  <si>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</si>
  <si>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</si>
  <si>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</si>
  <si>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</si>
  <si>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</si>
  <si>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</si>
  <si>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</si>
  <si>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</si>
  <si>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</si>
  <si>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</si>
  <si>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</si>
  <si>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</si>
  <si>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</si>
  <si>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</si>
  <si>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</si>
  <si>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</si>
  <si>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</si>
  <si>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</si>
  <si>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</si>
  <si>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</si>
  <si>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</si>
  <si>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</si>
  <si>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</si>
  <si>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</si>
  <si>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</si>
  <si>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</si>
  <si>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</si>
  <si>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</si>
  <si>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</si>
  <si>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</si>
  <si>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</si>
  <si>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</si>
  <si>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</si>
  <si>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</si>
  <si>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</si>
  <si>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</si>
  <si>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</si>
  <si>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</si>
  <si>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</si>
  <si>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</si>
  <si>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</si>
  <si>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</si>
  <si>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</si>
  <si>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</si>
  <si>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</si>
  <si>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</si>
  <si>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</si>
  <si>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</si>
  <si>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</si>
  <si>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</si>
  <si>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</si>
  <si>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</si>
  <si>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</si>
  <si>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</si>
  <si>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</si>
  <si>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</si>
  <si>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</si>
  <si>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</si>
  <si>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</si>
  <si>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</si>
  <si>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</si>
  <si>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</si>
  <si>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</si>
  <si>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</si>
  <si>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</si>
  <si>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</si>
  <si>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</si>
  <si>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</si>
  <si>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</si>
  <si>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</si>
  <si>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</si>
  <si>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</si>
  <si>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</si>
  <si>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</si>
  <si>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</si>
  <si>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</si>
  <si>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</si>
  <si>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</si>
  <si>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</si>
  <si>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</si>
  <si>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</si>
  <si>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</si>
  <si>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</si>
  <si>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</si>
  <si>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</si>
  <si>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</si>
  <si>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</si>
  <si>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</si>
  <si>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</si>
  <si>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</si>
  <si>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</si>
  <si>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</si>
  <si>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</si>
  <si>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</si>
  <si>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</si>
  <si>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</si>
  <si>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</si>
  <si>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</si>
  <si>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</si>
  <si>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</si>
  <si>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</si>
  <si>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</si>
  <si>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</si>
  <si>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</si>
  <si>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</si>
  <si>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</si>
  <si>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</si>
  <si>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</si>
  <si>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</si>
  <si>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</si>
  <si>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</si>
  <si>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</si>
  <si>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</si>
  <si>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</si>
  <si>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</si>
  <si>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</si>
  <si>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</si>
  <si>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</si>
  <si>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</si>
  <si>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</si>
  <si>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</si>
  <si>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</si>
  <si>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</si>
  <si>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</si>
  <si>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</si>
  <si>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</si>
  <si>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</si>
  <si>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</si>
  <si>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</si>
  <si>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</si>
  <si>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</si>
  <si>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</si>
  <si>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</si>
  <si>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</si>
  <si>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</si>
  <si>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</si>
  <si>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</si>
  <si>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</si>
  <si>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</si>
  <si>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</si>
  <si>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</si>
  <si>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</si>
  <si>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</si>
  <si>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</si>
  <si>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</si>
  <si>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</si>
  <si>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</si>
  <si>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</si>
  <si>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</si>
  <si>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</si>
  <si>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</si>
  <si>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</si>
  <si>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</si>
  <si>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</si>
  <si>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</si>
  <si>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</si>
  <si>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</si>
  <si>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</si>
  <si>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</si>
  <si>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</si>
  <si>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</si>
  <si>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</si>
  <si>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</si>
  <si>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</si>
  <si>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</si>
  <si>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</si>
  <si>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</si>
  <si>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</si>
  <si>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</si>
  <si>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</si>
  <si>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</si>
  <si>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</si>
  <si>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</si>
  <si>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</si>
  <si>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</si>
  <si>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</si>
  <si>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</si>
  <si>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</si>
  <si>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</si>
  <si>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</si>
  <si>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</si>
  <si>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</si>
  <si>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</si>
  <si>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</si>
  <si>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</si>
  <si>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</si>
  <si>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</si>
  <si>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</si>
  <si>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</si>
  <si>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</si>
  <si>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</si>
  <si>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</si>
  <si>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</si>
  <si>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</si>
  <si>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</si>
  <si>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</si>
  <si>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</si>
  <si>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</si>
  <si>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</si>
  <si>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</si>
  <si>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</si>
  <si>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</si>
  <si>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</si>
  <si>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</si>
  <si>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</si>
  <si>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</si>
  <si>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</si>
  <si>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</si>
  <si>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</si>
  <si>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</si>
  <si>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</si>
  <si>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</si>
  <si>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</si>
  <si>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</si>
  <si>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</si>
  <si>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</si>
  <si>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</si>
  <si>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</si>
  <si>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</si>
  <si>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</si>
  <si>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</si>
  <si>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</si>
  <si>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</si>
  <si>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</si>
  <si>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</si>
  <si>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</si>
  <si>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</si>
  <si>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</si>
  <si>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</si>
  <si>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</si>
  <si>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</si>
  <si>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</si>
  <si>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</si>
  <si>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</si>
  <si>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</si>
  <si>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</si>
  <si>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</si>
  <si>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</si>
  <si>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</si>
  <si>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</si>
  <si>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</si>
  <si>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</si>
  <si>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</si>
  <si>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</si>
  <si>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</si>
  <si>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</si>
  <si>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</si>
  <si>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</si>
  <si>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</si>
  <si>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</si>
  <si>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</si>
  <si>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</si>
  <si>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</si>
  <si>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</si>
  <si>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</si>
  <si>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</si>
  <si>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</si>
  <si>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</si>
  <si>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</si>
  <si>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</si>
  <si>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</si>
  <si>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</si>
  <si>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</si>
  <si>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</si>
  <si>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</si>
  <si>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</si>
  <si>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</si>
  <si>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</si>
  <si>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</si>
  <si>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</si>
  <si>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</si>
  <si>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</si>
  <si>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</si>
  <si>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</si>
  <si>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</si>
  <si>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</si>
  <si>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</si>
  <si>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</si>
  <si>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</si>
  <si>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</si>
  <si>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</si>
  <si>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</si>
  <si>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</si>
  <si>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</si>
  <si>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</si>
  <si>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</si>
  <si>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</si>
  <si>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</si>
  <si>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</si>
  <si>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</si>
  <si>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</si>
  <si>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</si>
  <si>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</si>
  <si>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</si>
  <si>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</si>
  <si>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</si>
  <si>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</si>
  <si>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</si>
  <si>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</si>
  <si>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</si>
  <si>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</si>
  <si>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</si>
  <si>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</si>
  <si>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</si>
  <si>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</si>
  <si>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</si>
  <si>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</si>
  <si>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</si>
  <si>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</si>
  <si>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</si>
  <si>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</si>
  <si>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</si>
  <si>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</si>
  <si>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</si>
  <si>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</si>
  <si>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</si>
  <si>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</si>
  <si>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</si>
  <si>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</si>
  <si>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</si>
  <si>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</si>
  <si>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</si>
  <si>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</si>
  <si>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</si>
  <si>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</si>
  <si>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</si>
  <si>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</si>
  <si>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</si>
  <si>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</si>
  <si>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</si>
  <si>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</si>
  <si>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</si>
  <si>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</si>
  <si>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</si>
  <si>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</si>
  <si>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</si>
  <si>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</si>
  <si>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</si>
  <si>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</si>
  <si>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</si>
  <si>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</si>
  <si>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</si>
  <si>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</si>
  <si>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</si>
  <si>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</si>
  <si>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</si>
  <si>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</si>
  <si>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</si>
  <si>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</si>
  <si>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</si>
  <si>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</si>
  <si>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</si>
  <si>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</si>
  <si>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</si>
  <si>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</si>
  <si>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</si>
  <si>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</si>
  <si>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</si>
  <si>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</si>
  <si>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</si>
  <si>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</si>
  <si>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</si>
  <si>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</si>
  <si>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</si>
  <si>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</si>
  <si>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</si>
  <si>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</si>
  <si>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</si>
  <si>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</si>
  <si>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</si>
  <si>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</si>
  <si>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</si>
  <si>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</si>
  <si>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</si>
  <si>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</si>
  <si>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</si>
  <si>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</si>
  <si>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</si>
  <si>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</si>
  <si>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</si>
  <si>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</si>
  <si>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</si>
  <si>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</si>
  <si>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</si>
  <si>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</si>
  <si>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</si>
  <si>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</si>
  <si>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</si>
  <si>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</si>
  <si>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</si>
  <si>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</si>
  <si>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</si>
  <si>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</si>
  <si>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</si>
  <si>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</si>
  <si>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</si>
  <si>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</si>
  <si>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</si>
  <si>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</si>
  <si>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</si>
  <si>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</si>
  <si>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</si>
  <si>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</si>
  <si>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</si>
  <si>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</si>
  <si>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</si>
  <si>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</si>
  <si>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</si>
  <si>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</si>
  <si>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</si>
  <si>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</si>
  <si>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</si>
  <si>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</si>
  <si>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</si>
  <si>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</si>
  <si>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</si>
  <si>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</si>
  <si>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</si>
  <si>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</si>
  <si>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</si>
  <si>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</si>
  <si>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</si>
  <si>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</si>
  <si>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</si>
  <si>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</si>
  <si>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</si>
  <si>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</si>
  <si>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</si>
  <si>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</si>
  <si>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</si>
  <si>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</si>
  <si>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</si>
  <si>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</si>
  <si>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</si>
  <si>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</si>
  <si>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</si>
  <si>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</si>
  <si>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</si>
  <si>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</si>
  <si>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</si>
  <si>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</si>
  <si>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</si>
  <si>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</si>
  <si>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</si>
  <si>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</si>
  <si>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</si>
  <si>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</si>
  <si>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</si>
  <si>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</si>
  <si>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</si>
  <si>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</si>
  <si>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</si>
  <si>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</si>
  <si>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</si>
  <si>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</si>
  <si>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</si>
  <si>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</si>
  <si>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</si>
  <si>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</si>
  <si>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</si>
  <si>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</si>
  <si>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</si>
  <si>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</si>
  <si>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</si>
  <si>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</si>
  <si>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</si>
  <si>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</si>
  <si>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</si>
  <si>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</si>
  <si>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</si>
  <si>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</si>
  <si>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</si>
  <si>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</si>
  <si>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</si>
  <si>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</si>
  <si>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</si>
  <si>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</si>
  <si>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</si>
  <si>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</si>
  <si>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</si>
  <si>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</si>
  <si>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</si>
  <si>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</si>
  <si>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</si>
  <si>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</si>
  <si>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</si>
  <si>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</si>
  <si>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</si>
  <si>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</si>
  <si>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</si>
  <si>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</si>
  <si>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</si>
  <si>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</si>
  <si>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</si>
  <si>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</si>
  <si>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</si>
  <si>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</si>
  <si>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</si>
  <si>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</si>
  <si>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</si>
  <si>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</si>
  <si>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</si>
  <si>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</si>
  <si>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</si>
  <si>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</si>
  <si>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</si>
  <si>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</si>
  <si>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</si>
  <si>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</si>
  <si>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</si>
  <si>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</si>
  <si>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</si>
  <si>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</si>
  <si>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</si>
  <si>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</si>
  <si>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</si>
  <si>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</si>
  <si>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</si>
  <si>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</si>
  <si>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</si>
  <si>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</si>
  <si>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</si>
  <si>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</si>
  <si>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</si>
  <si>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</si>
  <si>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</si>
  <si>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</si>
  <si>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</si>
  <si>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</si>
  <si>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</si>
  <si>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</si>
  <si>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</si>
  <si>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</si>
  <si>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</si>
  <si>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</si>
  <si>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</si>
  <si>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</si>
  <si>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</si>
  <si>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</si>
  <si>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</si>
  <si>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</si>
  <si>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</si>
  <si>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</si>
  <si>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</si>
  <si>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</si>
  <si>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</si>
  <si>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</si>
  <si>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</si>
  <si>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</si>
  <si>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</si>
  <si>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</si>
  <si>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</si>
  <si>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</si>
  <si>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</si>
  <si>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</si>
  <si>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</si>
  <si>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</si>
  <si>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</si>
  <si>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</si>
  <si>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</si>
  <si>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</si>
  <si>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</si>
  <si>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</si>
  <si>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</si>
  <si>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</si>
  <si>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</si>
  <si>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</si>
  <si>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</si>
  <si>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</si>
  <si>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</si>
  <si>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</si>
  <si>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</si>
  <si>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</si>
  <si>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</si>
  <si>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</si>
  <si>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</si>
  <si>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</si>
  <si>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</si>
  <si>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</si>
  <si>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</si>
  <si>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</si>
  <si>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</si>
  <si>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</si>
  <si>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</si>
  <si>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</si>
  <si>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</si>
  <si>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</si>
  <si>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</si>
  <si>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</si>
  <si>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</si>
  <si>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</si>
  <si>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</si>
  <si>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</si>
  <si>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</si>
  <si>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</si>
  <si>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</si>
  <si>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</si>
  <si>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</si>
  <si>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</si>
  <si>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</si>
  <si>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</si>
  <si>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</si>
  <si>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</si>
  <si>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</si>
  <si>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</si>
  <si>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</si>
  <si>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</si>
  <si>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</si>
  <si>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</si>
  <si>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</si>
  <si>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</si>
  <si>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</si>
  <si>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</si>
  <si>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</si>
  <si>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</si>
  <si>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</si>
  <si>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</si>
  <si>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</si>
  <si>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</si>
  <si>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</si>
  <si>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</si>
  <si>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</si>
  <si>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</si>
  <si>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</si>
  <si>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</si>
  <si>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</si>
  <si>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</si>
  <si>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</si>
  <si>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</si>
  <si>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</si>
  <si>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</si>
  <si>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</si>
  <si>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</si>
  <si>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</si>
  <si>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</si>
  <si>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</si>
  <si>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</si>
  <si>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</si>
  <si>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</si>
  <si>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</si>
  <si>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</si>
  <si>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</si>
  <si>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</si>
  <si>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</si>
  <si>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</si>
  <si>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</si>
  <si>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</si>
  <si>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</si>
  <si>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</si>
  <si>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</si>
  <si>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</si>
  <si>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</si>
  <si>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</si>
  <si>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</si>
  <si>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</si>
  <si>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</si>
  <si>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</si>
  <si>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</si>
  <si>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</si>
  <si>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</si>
  <si>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</si>
  <si>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</si>
  <si>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</si>
  <si>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</si>
  <si>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</si>
  <si>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</si>
  <si>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</si>
  <si>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</si>
  <si>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</si>
  <si>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</si>
  <si>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</si>
  <si>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</si>
  <si>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</si>
  <si>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</si>
  <si>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</si>
  <si>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</si>
  <si>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</si>
  <si>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</si>
  <si>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</si>
  <si>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</si>
  <si>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</si>
  <si>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</si>
  <si>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</si>
  <si>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</si>
  <si>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</si>
  <si>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</si>
  <si>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</si>
  <si>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</si>
  <si>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</si>
  <si>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</si>
  <si>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</si>
  <si>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</si>
  <si>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</si>
  <si>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</si>
  <si>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</si>
  <si>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</si>
  <si>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</si>
  <si>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</si>
  <si>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</si>
  <si>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</si>
  <si>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</si>
  <si>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</si>
  <si>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</si>
  <si>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</si>
  <si>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</si>
  <si>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</si>
  <si>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</si>
  <si>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</si>
  <si>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</si>
  <si>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</si>
  <si>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</si>
  <si>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</si>
  <si>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</si>
  <si>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</si>
  <si>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</si>
  <si>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</si>
  <si>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</si>
  <si>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</si>
  <si>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</si>
  <si>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</si>
  <si>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</si>
  <si>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</si>
  <si>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</si>
  <si>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</si>
  <si>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</si>
  <si>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</si>
  <si>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</si>
  <si>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</si>
  <si>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</si>
  <si>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</si>
  <si>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</si>
  <si>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</si>
  <si>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</si>
  <si>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</si>
  <si>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</si>
  <si>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</si>
  <si>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</si>
  <si>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</si>
  <si>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</si>
  <si>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</si>
  <si>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</si>
  <si>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</si>
  <si>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</si>
  <si>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</si>
  <si>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</si>
  <si>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</si>
  <si>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</si>
  <si>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</si>
  <si>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</si>
  <si>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</si>
  <si>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</si>
  <si>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</si>
  <si>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</si>
  <si>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</si>
  <si>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</si>
  <si>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</si>
  <si>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</si>
  <si>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</si>
  <si>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</si>
  <si>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</si>
  <si>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</si>
  <si>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</si>
  <si>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</si>
  <si>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</si>
  <si>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</si>
  <si>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</si>
  <si>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</si>
  <si>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</si>
  <si>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</si>
  <si>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</si>
  <si>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</si>
  <si>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</si>
  <si>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</si>
  <si>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</si>
  <si>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</si>
  <si>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</si>
  <si>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</si>
  <si>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</si>
  <si>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</si>
  <si>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</si>
  <si>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</si>
  <si>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</si>
  <si>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</si>
  <si>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</si>
  <si>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</si>
  <si>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</si>
  <si>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</si>
  <si>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</si>
  <si>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</si>
  <si>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</si>
  <si>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</si>
  <si>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</si>
  <si>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</si>
  <si>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</si>
  <si>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</si>
  <si>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</si>
  <si>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</si>
  <si>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</si>
  <si>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</si>
  <si>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</si>
  <si>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</si>
  <si>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</si>
  <si>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</si>
  <si>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</si>
  <si>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</si>
  <si>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</si>
  <si>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</si>
  <si>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</si>
  <si>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</si>
  <si>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</si>
  <si>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</si>
  <si>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</si>
  <si>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</si>
  <si>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</si>
  <si>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</si>
  <si>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</si>
  <si>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</si>
  <si>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</si>
  <si>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</si>
  <si>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</si>
  <si>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</si>
  <si>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</si>
  <si>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</si>
  <si>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</si>
  <si>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</si>
  <si>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</si>
  <si>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</si>
  <si>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</si>
  <si>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</si>
  <si>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</si>
  <si>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</si>
  <si>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</si>
  <si>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</si>
  <si>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</si>
  <si>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</si>
  <si>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</si>
  <si>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</si>
  <si>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</si>
  <si>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</si>
  <si>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</si>
  <si>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</si>
  <si>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</si>
  <si>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</si>
  <si>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</si>
  <si>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</si>
  <si>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</si>
  <si>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</si>
  <si>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</si>
  <si>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</si>
  <si>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</si>
  <si>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</si>
  <si>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</si>
  <si>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</si>
  <si>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</si>
  <si>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</si>
  <si>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</si>
  <si>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</si>
  <si>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</si>
  <si>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</si>
  <si>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</si>
  <si>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</si>
  <si>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</si>
  <si>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</si>
  <si>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</si>
  <si>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</si>
  <si>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</si>
  <si>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</si>
  <si>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</si>
  <si>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</si>
  <si>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</si>
  <si>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</si>
  <si>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</si>
  <si>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</si>
  <si>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</si>
  <si>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</si>
  <si>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</si>
  <si>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</si>
  <si>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</si>
  <si>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</si>
  <si>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</si>
  <si>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</si>
  <si>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</si>
  <si>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</si>
  <si>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</si>
  <si>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</si>
  <si>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</si>
  <si>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</si>
  <si>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</si>
  <si>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</si>
  <si>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</si>
  <si>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</si>
  <si>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</si>
  <si>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</si>
  <si>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</si>
  <si>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</si>
  <si>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</si>
  <si>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</si>
  <si>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</si>
  <si>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</si>
  <si>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</si>
  <si>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</si>
  <si>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</si>
  <si>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</si>
  <si>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</si>
  <si>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</si>
  <si>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</si>
  <si>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</si>
  <si>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</si>
  <si>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</si>
  <si>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</si>
  <si>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</si>
  <si>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</si>
  <si>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</si>
  <si>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</si>
  <si>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</si>
  <si>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</si>
  <si>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</si>
  <si>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</si>
  <si>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</si>
  <si>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</si>
  <si>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</si>
  <si>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</si>
  <si>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</si>
  <si>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</si>
  <si>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</si>
  <si>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</si>
  <si>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</si>
  <si>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</si>
  <si>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</si>
  <si>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</si>
  <si>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</si>
  <si>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</si>
  <si>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</si>
  <si>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</si>
  <si>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</si>
  <si>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</si>
  <si>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</si>
  <si>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</si>
  <si>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</si>
  <si>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</si>
  <si>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</si>
  <si>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</si>
  <si>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</si>
  <si>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</si>
  <si>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</si>
  <si>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</si>
  <si>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</si>
  <si>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</si>
  <si>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</si>
  <si>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</si>
  <si>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</si>
  <si>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</si>
  <si>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</si>
  <si>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</si>
  <si>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</si>
  <si>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</si>
  <si>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</si>
  <si>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</si>
  <si>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</si>
  <si>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</si>
  <si>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</si>
  <si>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</si>
  <si>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</si>
  <si>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</si>
  <si>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</si>
  <si>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</si>
  <si>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</si>
  <si>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</si>
  <si>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</si>
  <si>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</si>
  <si>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</si>
  <si>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</si>
  <si>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</si>
  <si>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</si>
  <si>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</si>
  <si>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</si>
  <si>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</si>
  <si>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</si>
  <si>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</si>
  <si>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</si>
  <si>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</si>
  <si>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</si>
  <si>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</si>
  <si>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</si>
  <si>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</si>
  <si>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</si>
  <si>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</si>
  <si>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</si>
  <si>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</si>
  <si>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</si>
  <si>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</si>
  <si>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</si>
  <si>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</si>
  <si>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</si>
  <si>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</si>
  <si>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</si>
  <si>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</si>
  <si>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</si>
  <si>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</si>
  <si>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</si>
  <si>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</si>
  <si>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</si>
  <si>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</si>
  <si>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</si>
  <si>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</si>
  <si>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</si>
  <si>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</si>
  <si>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</si>
  <si>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</si>
  <si>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</si>
  <si>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</si>
  <si>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</si>
  <si>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</si>
  <si>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</si>
  <si>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</si>
  <si>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</si>
  <si>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</si>
  <si>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</si>
  <si>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</si>
  <si>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</si>
  <si>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</si>
  <si>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</si>
  <si>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</si>
  <si>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</si>
  <si>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</si>
  <si>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</si>
  <si>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</si>
  <si>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</si>
  <si>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</si>
  <si>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</si>
  <si>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</si>
  <si>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</si>
  <si>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</si>
  <si>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</si>
  <si>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</si>
  <si>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</si>
  <si>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</si>
  <si>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</si>
  <si>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</si>
  <si>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</si>
  <si>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</si>
  <si>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</si>
  <si>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</si>
  <si>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</si>
  <si>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</si>
  <si>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</si>
  <si>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</si>
  <si>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</si>
  <si>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</si>
  <si>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</si>
  <si>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</si>
  <si>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</si>
  <si>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</si>
  <si>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</si>
  <si>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</si>
  <si>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</si>
  <si>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</si>
  <si>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</si>
  <si>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</si>
  <si>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</si>
  <si>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</si>
  <si>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</si>
  <si>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</si>
  <si>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</si>
  <si>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</si>
  <si>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</si>
  <si>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</si>
  <si>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</si>
  <si>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</si>
  <si>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</si>
  <si>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</si>
  <si>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</si>
  <si>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</si>
  <si>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</si>
  <si>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</si>
  <si>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</si>
  <si>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</si>
  <si>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</si>
  <si>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</si>
  <si>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</si>
  <si>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</si>
  <si>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</si>
  <si>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</si>
  <si>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</si>
  <si>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</si>
  <si>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</si>
  <si>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</si>
  <si>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</si>
  <si>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</si>
  <si>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</si>
  <si>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</si>
  <si>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</si>
  <si>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</si>
  <si>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</si>
  <si>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</si>
  <si>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</si>
  <si>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</si>
  <si>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</si>
  <si>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</si>
  <si>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</si>
  <si>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</si>
  <si>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</si>
  <si>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</si>
  <si>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</si>
  <si>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</si>
  <si>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</si>
  <si>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</si>
  <si>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</si>
  <si>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</si>
  <si>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</si>
  <si>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</si>
  <si>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</si>
  <si>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</si>
  <si>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</si>
  <si>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</si>
  <si>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</si>
  <si>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</si>
  <si>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</si>
  <si>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</si>
  <si>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</si>
  <si>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</si>
  <si>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</si>
  <si>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</si>
  <si>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</si>
  <si>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</si>
  <si>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</si>
  <si>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</si>
  <si>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</si>
  <si>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</si>
  <si>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</si>
  <si>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</si>
  <si>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</si>
  <si>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</si>
  <si>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</si>
  <si>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</si>
  <si>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</si>
  <si>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</si>
  <si>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</si>
  <si>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</si>
  <si>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</si>
  <si>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</si>
  <si>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</si>
  <si>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</si>
  <si>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</si>
  <si>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</si>
  <si>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</si>
  <si>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</si>
  <si>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</si>
  <si>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</si>
  <si>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</si>
  <si>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</si>
  <si>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</si>
  <si>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</si>
  <si>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</si>
  <si>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</si>
  <si>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</si>
  <si>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</si>
  <si>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</si>
  <si>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</si>
  <si>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</si>
  <si>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</si>
  <si>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</si>
  <si>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</si>
  <si>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</si>
  <si>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</si>
  <si>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</si>
  <si>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</si>
  <si>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</si>
  <si>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</si>
  <si>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</si>
  <si>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</si>
  <si>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</si>
  <si>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</si>
  <si>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</si>
  <si>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</si>
  <si>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</si>
  <si>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</si>
  <si>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</si>
  <si>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</si>
  <si>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</si>
  <si>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</si>
  <si>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</si>
  <si>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</si>
  <si>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</si>
  <si>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</si>
  <si>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</si>
  <si>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</si>
  <si>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</si>
  <si>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</si>
  <si>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</si>
  <si>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</si>
  <si>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</si>
  <si>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</si>
  <si>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</si>
  <si>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</si>
  <si>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</si>
  <si>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</si>
  <si>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</si>
  <si>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</si>
  <si>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</si>
  <si>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</si>
  <si>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</si>
  <si>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</si>
  <si>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</si>
  <si>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</si>
  <si>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</si>
  <si>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</si>
  <si>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</si>
  <si>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</si>
  <si>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</si>
  <si>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</si>
  <si>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</si>
  <si>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</si>
  <si>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</si>
  <si>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</si>
  <si>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</si>
  <si>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</si>
  <si>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</si>
  <si>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</si>
  <si>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</si>
  <si>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</si>
  <si>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</si>
  <si>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</si>
  <si>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</si>
  <si>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</si>
  <si>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</si>
  <si>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</si>
  <si>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</si>
  <si>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</si>
  <si>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</si>
  <si>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</si>
  <si>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</si>
  <si>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</si>
  <si>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</si>
  <si>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</si>
  <si>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</si>
  <si>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</si>
  <si>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</si>
  <si>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</si>
  <si>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</si>
  <si>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</si>
  <si>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</si>
  <si>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</si>
  <si>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</si>
  <si>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</si>
  <si>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</si>
  <si>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</si>
  <si>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</si>
  <si>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</si>
  <si>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</si>
  <si>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</si>
  <si>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</si>
  <si>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</si>
  <si>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</si>
  <si>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</si>
  <si>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</si>
  <si>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</si>
  <si>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</si>
  <si>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</si>
  <si>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</si>
  <si>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</si>
  <si>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</si>
  <si>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</si>
  <si>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</si>
  <si>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</si>
  <si>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</si>
  <si>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</si>
  <si>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</si>
  <si>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</si>
  <si>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</si>
  <si>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</si>
  <si>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</si>
  <si>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</si>
  <si>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</si>
  <si>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</si>
  <si>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</si>
  <si>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</si>
  <si>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</si>
  <si>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</si>
  <si>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</si>
  <si>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</si>
  <si>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</si>
  <si>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</si>
  <si>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</si>
  <si>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</si>
  <si>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</si>
  <si>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</si>
  <si>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</si>
  <si>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</si>
  <si>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</si>
  <si>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</si>
  <si>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</si>
  <si>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</si>
  <si>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</si>
  <si>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</si>
  <si>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</si>
  <si>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</si>
  <si>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</si>
  <si>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</si>
  <si>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</si>
  <si>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</si>
  <si>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</si>
  <si>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</si>
  <si>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</si>
  <si>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</si>
  <si>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</si>
  <si>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</si>
  <si>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</si>
  <si>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</si>
  <si>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</si>
  <si>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</si>
  <si>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</si>
  <si>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</si>
  <si>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</si>
  <si>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</si>
  <si>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</si>
  <si>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</si>
  <si>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</si>
  <si>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</si>
  <si>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</si>
  <si>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</si>
  <si>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</si>
  <si>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</si>
  <si>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</si>
  <si>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</si>
  <si>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</si>
  <si>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</si>
  <si>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</si>
  <si>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</si>
  <si>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</si>
  <si>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</si>
  <si>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</si>
  <si>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</si>
  <si>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</si>
  <si>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</si>
  <si>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</si>
  <si>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</si>
  <si>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</si>
  <si>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</si>
  <si>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</si>
  <si>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</si>
  <si>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</si>
  <si>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</si>
  <si>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</si>
  <si>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</si>
  <si>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</si>
  <si>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</si>
  <si>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</si>
  <si>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</si>
  <si>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</si>
  <si>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</si>
  <si>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</si>
  <si>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</si>
  <si>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</si>
  <si>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</si>
  <si>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</si>
  <si>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</si>
  <si>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</si>
  <si>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</si>
  <si>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</si>
  <si>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</si>
  <si>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</si>
  <si>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</si>
  <si>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</si>
  <si>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</si>
  <si>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</si>
  <si>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</si>
  <si>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</si>
  <si>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</si>
  <si>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</si>
  <si>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</si>
  <si>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</si>
  <si>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</si>
  <si>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</si>
  <si>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</si>
  <si>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</si>
  <si>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</si>
  <si>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</si>
  <si>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</si>
  <si>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</si>
  <si>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</si>
  <si>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</si>
  <si>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</si>
  <si>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</si>
  <si>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</si>
  <si>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</si>
  <si>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</si>
  <si>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</si>
  <si>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</si>
  <si>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</si>
  <si>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</si>
  <si>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</si>
  <si>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</si>
  <si>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</si>
  <si>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</si>
  <si>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</si>
  <si>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</si>
  <si>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</si>
  <si>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</si>
  <si>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</si>
  <si>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</si>
  <si>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</si>
  <si>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</si>
  <si>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</si>
  <si>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</si>
  <si>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</si>
  <si>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</si>
  <si>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</si>
  <si>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</si>
  <si>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</si>
  <si>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</si>
  <si>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</si>
  <si>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</si>
  <si>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</si>
  <si>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</si>
  <si>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</si>
  <si>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</si>
  <si>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</si>
  <si>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</si>
  <si>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</si>
  <si>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</si>
  <si>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</si>
  <si>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</si>
  <si>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</si>
  <si>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</si>
  <si>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</si>
  <si>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</si>
  <si>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</si>
  <si>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</si>
  <si>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</si>
  <si>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</si>
  <si>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</si>
  <si>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</si>
  <si>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</si>
  <si>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</si>
  <si>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</si>
  <si>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</si>
  <si>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</si>
  <si>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</si>
  <si>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</si>
  <si>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</si>
  <si>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</si>
  <si>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</si>
  <si>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</si>
  <si>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</si>
  <si>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</si>
  <si>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</si>
  <si>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</si>
  <si>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</si>
  <si>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</si>
  <si>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</si>
  <si>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</si>
  <si>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</si>
  <si>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</si>
  <si>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</si>
  <si>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</si>
  <si>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</si>
  <si>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</si>
  <si>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</si>
  <si>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</si>
  <si>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</si>
  <si>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</si>
  <si>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</si>
  <si>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</si>
  <si>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</si>
  <si>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</si>
  <si>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</si>
  <si>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</si>
  <si>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</si>
  <si>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</si>
  <si>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</si>
  <si>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</si>
  <si>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</si>
  <si>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</si>
  <si>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</si>
  <si>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</si>
  <si>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</si>
  <si>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</si>
  <si>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</si>
  <si>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</si>
  <si>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</si>
  <si>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</si>
  <si>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</si>
  <si>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</si>
  <si>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</si>
  <si>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</si>
  <si>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</si>
  <si>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</si>
  <si>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</si>
  <si>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</si>
  <si>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</si>
  <si>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</si>
  <si>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</si>
  <si>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</si>
  <si>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</si>
  <si>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</si>
  <si>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</si>
  <si>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</si>
  <si>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</si>
  <si>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</si>
  <si>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</si>
  <si>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</si>
  <si>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</si>
  <si>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</si>
  <si>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</si>
  <si>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</si>
  <si>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</si>
  <si>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</si>
  <si>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</si>
  <si>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</si>
  <si>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</si>
  <si>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</si>
  <si>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</si>
  <si>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</si>
  <si>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</si>
  <si>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</si>
  <si>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</si>
  <si>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</si>
  <si>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</si>
  <si>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</si>
  <si>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</si>
  <si>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</si>
  <si>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</si>
  <si>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</si>
  <si>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</si>
  <si>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</si>
  <si>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</si>
  <si>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</si>
  <si>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</si>
  <si>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</si>
  <si>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</si>
  <si>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</si>
  <si>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</si>
  <si>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</si>
  <si>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</si>
  <si>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</si>
  <si>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</si>
  <si>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</si>
  <si>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</si>
  <si>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</si>
  <si>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</si>
  <si>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</si>
  <si>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</si>
  <si>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</si>
  <si>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</si>
  <si>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</si>
  <si>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</si>
  <si>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</si>
  <si>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</si>
  <si>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</si>
  <si>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</si>
  <si>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</si>
  <si>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</si>
  <si>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</si>
  <si>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</si>
  <si>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</si>
  <si>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</si>
  <si>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</si>
  <si>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</si>
  <si>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</si>
  <si>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</si>
  <si>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</si>
  <si>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</si>
  <si>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</si>
  <si>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</si>
  <si>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</si>
  <si>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</si>
  <si>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</si>
  <si>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</si>
  <si>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</si>
  <si>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</si>
  <si>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</si>
  <si>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</si>
  <si>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</si>
  <si>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</si>
  <si>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</si>
  <si>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</si>
  <si>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</si>
  <si>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</si>
  <si>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</si>
  <si>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</si>
  <si>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</si>
  <si>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</si>
  <si>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</si>
  <si>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</si>
  <si>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</si>
  <si>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</si>
  <si>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</si>
  <si>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</si>
  <si>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</si>
  <si>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</si>
  <si>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</si>
  <si>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</si>
  <si>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</si>
  <si>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</si>
  <si>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</si>
  <si>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</si>
  <si>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</si>
  <si>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</si>
  <si>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</si>
  <si>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</si>
  <si>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</si>
  <si>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</si>
  <si>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</si>
  <si>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</si>
  <si>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</si>
  <si>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</si>
  <si>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</si>
  <si>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</si>
  <si>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</si>
  <si>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</si>
  <si>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</si>
  <si>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</si>
  <si>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</si>
  <si>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</si>
  <si>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</si>
  <si>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</si>
  <si>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</si>
  <si>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</si>
  <si>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</si>
  <si>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</si>
  <si>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</si>
  <si>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</si>
  <si>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</si>
  <si>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</si>
  <si>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</si>
  <si>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</si>
  <si>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</si>
  <si>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</si>
  <si>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</si>
  <si>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</si>
  <si>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</si>
  <si>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</si>
  <si>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</si>
  <si>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</si>
  <si>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</si>
  <si>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</si>
  <si>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</si>
  <si>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</si>
  <si>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</si>
  <si>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</si>
  <si>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</si>
  <si>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</si>
  <si>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</si>
  <si>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</si>
  <si>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</si>
  <si>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</si>
  <si>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</si>
  <si>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</si>
  <si>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</si>
  <si>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</si>
  <si>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</si>
  <si>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</si>
  <si>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</si>
  <si>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</si>
  <si>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</si>
  <si>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</si>
  <si>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</si>
  <si>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</si>
  <si>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</si>
  <si>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</si>
  <si>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</si>
  <si>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</si>
  <si>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</si>
  <si>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</si>
  <si>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</si>
  <si>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</si>
  <si>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</si>
  <si>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</si>
  <si>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</si>
  <si>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</si>
  <si>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</si>
  <si>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</si>
  <si>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</si>
  <si>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</si>
  <si>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</si>
  <si>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</si>
  <si>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</si>
  <si>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</si>
  <si>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</si>
  <si>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</si>
  <si>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</si>
  <si>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</si>
  <si>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</si>
  <si>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</si>
  <si>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</si>
  <si>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</si>
  <si>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</si>
  <si>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</si>
  <si>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</si>
  <si>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</si>
  <si>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</si>
  <si>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</si>
  <si>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</si>
  <si>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</si>
  <si>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</si>
  <si>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</si>
  <si>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</si>
  <si>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</si>
  <si>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</si>
  <si>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</si>
  <si>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</si>
  <si>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</si>
  <si>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</si>
  <si>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</si>
  <si>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</si>
  <si>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</si>
  <si>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</si>
  <si>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</si>
  <si>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</si>
  <si>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</si>
  <si>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</si>
  <si>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</si>
  <si>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</si>
  <si>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</si>
  <si>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</si>
  <si>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</si>
  <si>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</si>
  <si>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</si>
  <si>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</si>
  <si>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</si>
  <si>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</si>
  <si>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</si>
  <si>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</si>
  <si>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</si>
  <si>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</si>
  <si>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</si>
  <si>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</si>
  <si>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</si>
  <si>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</si>
  <si>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</si>
  <si>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</si>
  <si>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</si>
  <si>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</si>
  <si>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</si>
  <si>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</si>
  <si>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</si>
  <si>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</si>
  <si>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</si>
  <si>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</si>
  <si>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</si>
  <si>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</si>
  <si>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</si>
  <si>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</si>
  <si>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</si>
  <si>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</si>
  <si>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</si>
  <si>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</si>
  <si>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</si>
  <si>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</si>
  <si>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</si>
  <si>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</si>
  <si>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</si>
  <si>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</si>
  <si>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</si>
  <si>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</si>
  <si>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</si>
  <si>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</si>
  <si>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</si>
  <si>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</si>
  <si>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</si>
  <si>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</si>
  <si>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</si>
  <si>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</si>
  <si>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</si>
  <si>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</si>
  <si>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</si>
  <si>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</si>
  <si>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</si>
  <si>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</si>
  <si>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</si>
  <si>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</si>
  <si>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</si>
  <si>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</si>
  <si>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</si>
  <si>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</si>
  <si>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</si>
  <si>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</si>
  <si>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</si>
  <si>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</si>
  <si>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</si>
  <si>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</si>
  <si>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</si>
  <si>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</si>
  <si>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</si>
  <si>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</si>
  <si>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</si>
  <si>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</si>
  <si>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</si>
  <si>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</si>
  <si>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</si>
  <si>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</si>
  <si>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</si>
  <si>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</si>
  <si>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</si>
  <si>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</si>
  <si>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</si>
  <si>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</si>
  <si>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</si>
  <si>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</si>
  <si>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</si>
  <si>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</si>
  <si>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</si>
  <si>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</si>
  <si>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</si>
  <si>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</si>
  <si>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</si>
  <si>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</si>
  <si>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</si>
  <si>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</si>
  <si>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</si>
  <si>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</si>
  <si>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</si>
  <si>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</si>
  <si>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</si>
  <si>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</si>
  <si>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</si>
  <si>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</si>
  <si>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</si>
  <si>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</si>
  <si>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</si>
  <si>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</si>
  <si>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</si>
  <si>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</si>
  <si>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</si>
  <si>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</si>
  <si>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</si>
  <si>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</si>
  <si>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</si>
  <si>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</si>
  <si>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</si>
  <si>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</si>
  <si>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</si>
  <si>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</si>
  <si>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</si>
  <si>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</si>
  <si>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</si>
  <si>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</si>
  <si>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</si>
  <si>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</si>
  <si>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</si>
  <si>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</si>
  <si>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</si>
  <si>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</si>
  <si>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</si>
  <si>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</si>
  <si>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</si>
  <si>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</si>
  <si>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</si>
  <si>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</si>
  <si>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</si>
  <si>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</si>
  <si>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</si>
  <si>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</si>
  <si>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</si>
  <si>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</si>
  <si>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</si>
  <si>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</si>
  <si>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</si>
  <si>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</si>
  <si>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</si>
  <si>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</si>
  <si>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</si>
  <si>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</si>
  <si>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</si>
  <si>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</si>
  <si>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</si>
  <si>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</si>
  <si>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</si>
  <si>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</si>
  <si>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</si>
  <si>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</si>
  <si>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</si>
  <si>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</si>
  <si>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</si>
  <si>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</si>
  <si>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</si>
  <si>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</si>
  <si>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</si>
  <si>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</si>
  <si>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</si>
  <si>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</si>
  <si>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</si>
  <si>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</si>
  <si>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</si>
  <si>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</si>
  <si>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</si>
  <si>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</si>
  <si>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</si>
  <si>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</si>
  <si>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</si>
  <si>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</si>
  <si>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</si>
  <si>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</si>
  <si>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</si>
  <si>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</si>
  <si>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</si>
  <si>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</si>
  <si>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</si>
  <si>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</si>
  <si>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</si>
  <si>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</si>
  <si>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</si>
  <si>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</si>
  <si>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</si>
  <si>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</si>
  <si>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</si>
  <si>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</si>
  <si>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</si>
  <si>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</si>
  <si>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</si>
  <si>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</si>
  <si>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</si>
  <si>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</si>
  <si>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</si>
  <si>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</si>
  <si>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</si>
  <si>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</si>
  <si>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</si>
  <si>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</si>
  <si>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</si>
  <si>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</si>
  <si>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</si>
  <si>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</si>
  <si>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</si>
  <si>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</si>
  <si>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</si>
  <si>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</si>
  <si>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</si>
  <si>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</si>
  <si>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</si>
  <si>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</si>
  <si>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</si>
  <si>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</si>
  <si>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</si>
  <si>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</si>
  <si>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</si>
  <si>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</si>
  <si>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</si>
  <si>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</si>
  <si>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</si>
  <si>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</si>
  <si>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</si>
  <si>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</si>
  <si>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</si>
  <si>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</si>
  <si>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</si>
  <si>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</si>
  <si>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</si>
  <si>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</si>
  <si>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</si>
  <si>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</si>
  <si>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</si>
  <si>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</si>
  <si>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</si>
  <si>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</si>
  <si>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</si>
  <si>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</si>
  <si>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</si>
  <si>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</si>
  <si>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</si>
  <si>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</si>
  <si>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</si>
  <si>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</si>
  <si>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</si>
  <si>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</si>
  <si>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</si>
  <si>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</si>
  <si>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</si>
  <si>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</si>
  <si>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</si>
  <si>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</si>
  <si>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</si>
  <si>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</si>
  <si>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</si>
  <si>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</si>
  <si>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</si>
  <si>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</si>
  <si>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</si>
  <si>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</si>
  <si>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</si>
  <si>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</si>
  <si>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</si>
  <si>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</si>
  <si>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</si>
  <si>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</si>
  <si>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</si>
  <si>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</si>
  <si>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</si>
  <si>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</si>
  <si>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</si>
  <si>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</si>
  <si>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</si>
  <si>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</si>
  <si>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</si>
  <si>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</si>
  <si>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</si>
  <si>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</si>
  <si>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</si>
  <si>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</si>
  <si>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</si>
  <si>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</si>
  <si>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</si>
  <si>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</si>
  <si>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</si>
  <si>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</si>
  <si>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</si>
  <si>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</si>
  <si>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</si>
  <si>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</si>
  <si>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</si>
  <si>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</si>
  <si>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</si>
  <si>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</si>
  <si>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</si>
  <si>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</si>
  <si>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</si>
  <si>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</si>
  <si>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</si>
  <si>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</si>
  <si>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</si>
  <si>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</si>
  <si>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</si>
  <si>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</si>
  <si>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</si>
  <si>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</si>
  <si>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</si>
  <si>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</si>
  <si>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</si>
  <si>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</si>
  <si>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</si>
  <si>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</si>
  <si>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</si>
  <si>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</si>
  <si>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</si>
  <si>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</si>
  <si>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</si>
  <si>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</si>
  <si>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</si>
  <si>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</si>
  <si>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</si>
  <si>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</si>
  <si>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</si>
  <si>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</si>
  <si>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</si>
  <si>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</si>
  <si>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</si>
  <si>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</si>
  <si>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</si>
  <si>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</si>
  <si>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</si>
  <si>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</si>
  <si>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</si>
  <si>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</si>
  <si>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</si>
  <si>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</si>
  <si>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</si>
  <si>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</si>
  <si>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</si>
  <si>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</si>
  <si>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</si>
  <si>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</si>
  <si>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</si>
  <si>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</si>
  <si>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</si>
  <si>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</si>
  <si>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</si>
  <si>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</si>
  <si>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</si>
  <si>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</si>
  <si>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</si>
  <si>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</si>
  <si>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</si>
  <si>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</si>
  <si>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</si>
  <si>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</si>
  <si>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</si>
  <si>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</si>
  <si>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</si>
  <si>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</si>
  <si>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</si>
  <si>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</si>
  <si>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</si>
  <si>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</si>
  <si>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</si>
  <si>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</si>
  <si>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</si>
  <si>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</si>
  <si>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</si>
  <si>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</si>
  <si>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</si>
  <si>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</si>
  <si>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</si>
  <si>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</si>
  <si>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</si>
  <si>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</si>
  <si>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</si>
  <si>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</si>
  <si>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</si>
  <si>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</si>
  <si>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</si>
  <si>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</si>
  <si>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</si>
  <si>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</si>
  <si>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</si>
  <si>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</si>
  <si>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</si>
  <si>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</si>
  <si>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</si>
  <si>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</si>
  <si>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</si>
  <si>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</si>
  <si>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</si>
  <si>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</si>
  <si>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</si>
  <si>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</si>
  <si>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</si>
  <si>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</si>
  <si>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</si>
  <si>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</si>
  <si>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</si>
  <si>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</si>
  <si>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</si>
  <si>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</si>
  <si>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</si>
  <si>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</si>
  <si>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</si>
  <si>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</si>
  <si>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</si>
  <si>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</si>
  <si>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</si>
  <si>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</si>
  <si>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</si>
  <si>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</si>
  <si>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</si>
  <si>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</si>
  <si>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</si>
  <si>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</si>
  <si>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</si>
  <si>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</si>
  <si>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</si>
  <si>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</si>
  <si>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</si>
  <si>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</si>
  <si>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</si>
  <si>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</si>
  <si>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</si>
  <si>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</si>
  <si>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</si>
  <si>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</si>
  <si>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</si>
  <si>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</si>
  <si>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</si>
  <si>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</si>
  <si>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</si>
  <si>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</si>
  <si>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</si>
  <si>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</si>
  <si>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</si>
  <si>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</si>
  <si>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</si>
  <si>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</si>
  <si>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</si>
  <si>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</si>
  <si>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</si>
  <si>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</si>
  <si>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</si>
  <si>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</si>
  <si>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</si>
  <si>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</si>
  <si>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</si>
  <si>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</si>
  <si>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</si>
  <si>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</si>
  <si>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</si>
  <si>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</si>
  <si>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</si>
  <si>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</si>
  <si>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</si>
  <si>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</si>
  <si>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</si>
  <si>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</si>
  <si>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</si>
  <si>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</si>
  <si>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</si>
  <si>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</si>
  <si>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</si>
  <si>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</si>
  <si>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</si>
  <si>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</si>
  <si>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</si>
  <si>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</si>
  <si>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</si>
  <si>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</si>
  <si>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</si>
  <si>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</si>
  <si>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</si>
  <si>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</si>
  <si>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</si>
  <si>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</si>
  <si>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</si>
  <si>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</si>
  <si>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</si>
  <si>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</si>
  <si>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</si>
  <si>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</si>
  <si>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</si>
  <si>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</si>
  <si>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</si>
  <si>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</si>
  <si>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</si>
  <si>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</si>
  <si>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</si>
  <si>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</si>
  <si>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</si>
  <si>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</si>
  <si>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</si>
  <si>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</si>
  <si>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</si>
  <si>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</si>
  <si>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</si>
  <si>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</si>
  <si>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</si>
  <si>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</si>
  <si>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</si>
  <si>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</si>
  <si>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</si>
  <si>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</si>
  <si>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</si>
  <si>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</si>
  <si>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</si>
  <si>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</si>
  <si>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</si>
  <si>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</si>
  <si>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</si>
  <si>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</si>
  <si>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</si>
  <si>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</si>
  <si>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</si>
  <si>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</si>
  <si>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</si>
  <si>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</si>
  <si>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</si>
  <si>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</si>
  <si>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</si>
  <si>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</si>
  <si>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</si>
  <si>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</si>
  <si>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</si>
  <si>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</si>
  <si>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</si>
  <si>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</si>
  <si>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</si>
  <si>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</si>
  <si>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</si>
  <si>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</si>
  <si>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</si>
  <si>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</si>
  <si>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</si>
  <si>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</si>
  <si>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</si>
  <si>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</si>
  <si>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</si>
  <si>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</si>
  <si>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</si>
  <si>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</si>
  <si>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</si>
  <si>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</si>
  <si>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</si>
  <si>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</si>
  <si>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</si>
  <si>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</si>
  <si>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</si>
  <si>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</si>
  <si>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</si>
  <si>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</si>
  <si>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</si>
  <si>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</si>
  <si>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</si>
  <si>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</si>
  <si>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</si>
  <si>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</si>
  <si>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</si>
  <si>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</si>
  <si>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</si>
  <si>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</si>
  <si>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</si>
  <si>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</si>
  <si>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</si>
  <si>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</si>
  <si>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</si>
  <si>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</si>
  <si>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</si>
  <si>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</si>
  <si>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</si>
  <si>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</si>
  <si>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</si>
  <si>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</si>
  <si>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</si>
  <si>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</si>
  <si>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</si>
  <si>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</si>
  <si>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</si>
  <si>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</si>
  <si>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</si>
  <si>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</si>
  <si>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</si>
  <si>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</si>
  <si>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</si>
  <si>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</si>
  <si>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</si>
  <si>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</si>
  <si>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</si>
  <si>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</si>
  <si>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</si>
  <si>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</si>
  <si>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</si>
  <si>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</si>
  <si>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</si>
  <si>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</si>
  <si>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</si>
  <si>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</si>
  <si>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</si>
  <si>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</si>
  <si>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</si>
  <si>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</si>
  <si>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</si>
  <si>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</si>
  <si>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</si>
  <si>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</si>
  <si>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</si>
  <si>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</si>
  <si>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</si>
  <si>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</si>
  <si>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</si>
  <si>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</si>
  <si>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</si>
  <si>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</si>
  <si>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</si>
  <si>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</si>
  <si>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</si>
  <si>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</si>
  <si>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</si>
  <si>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</si>
  <si>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</si>
  <si>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</si>
  <si>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</si>
  <si>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</si>
  <si>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</si>
  <si>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</si>
  <si>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</si>
  <si>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</si>
  <si>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</si>
  <si>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</si>
  <si>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</si>
  <si>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</si>
  <si>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</si>
  <si>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</si>
  <si>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</si>
  <si>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</si>
  <si>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</si>
  <si>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</si>
  <si>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</si>
  <si>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</si>
  <si>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</si>
  <si>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</si>
  <si>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</si>
  <si>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</si>
  <si>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</si>
  <si>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</si>
  <si>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</si>
  <si>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</si>
  <si>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</si>
  <si>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</si>
  <si>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</si>
  <si>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</si>
  <si>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</si>
  <si>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</si>
  <si>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</si>
  <si>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</si>
  <si>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</si>
  <si>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</si>
  <si>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</si>
  <si>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</si>
  <si>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</si>
  <si>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</si>
  <si>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</si>
  <si>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</si>
  <si>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</si>
  <si>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</si>
  <si>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</si>
  <si>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</si>
  <si>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</si>
  <si>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</si>
  <si>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</si>
  <si>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</si>
  <si>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</si>
  <si>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</si>
  <si>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</si>
  <si>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</si>
  <si>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</si>
  <si>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</si>
  <si>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</si>
  <si>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</si>
  <si>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</si>
  <si>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</si>
  <si>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</si>
  <si>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</si>
  <si>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</si>
  <si>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</si>
  <si>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</si>
  <si>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</si>
  <si>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</si>
  <si>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</si>
  <si>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</si>
  <si>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</si>
  <si>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</si>
  <si>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</si>
  <si>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</si>
  <si>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</si>
  <si>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</si>
  <si>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</si>
  <si>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</si>
  <si>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</si>
  <si>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</si>
  <si>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</si>
  <si>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</si>
  <si>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</si>
  <si>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</si>
  <si>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</si>
  <si>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</si>
  <si>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</si>
  <si>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</si>
  <si>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</si>
  <si>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</si>
  <si>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</si>
  <si>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</si>
  <si>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</si>
  <si>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</si>
  <si>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</si>
  <si>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</si>
  <si>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</si>
  <si>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</si>
  <si>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</si>
  <si>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</si>
  <si>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</si>
  <si>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</si>
  <si>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</si>
  <si>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</si>
  <si>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</si>
  <si>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</si>
  <si>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</si>
  <si>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</si>
  <si>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</si>
  <si>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</si>
  <si>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</si>
  <si>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</si>
  <si>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</si>
  <si>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</si>
  <si>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</si>
  <si>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</si>
  <si>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</si>
  <si>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</si>
  <si>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</si>
  <si>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</si>
  <si>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</si>
  <si>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</si>
  <si>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</si>
  <si>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</si>
  <si>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</si>
  <si>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</si>
  <si>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</si>
  <si>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</si>
  <si>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</si>
  <si>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</si>
  <si>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</si>
  <si>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</si>
  <si>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</si>
  <si>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</si>
  <si>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</si>
  <si>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</si>
  <si>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</si>
  <si>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</si>
  <si>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</si>
  <si>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</si>
  <si>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</si>
  <si>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</si>
  <si>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</si>
  <si>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</si>
  <si>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</si>
  <si>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</si>
  <si>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</si>
  <si>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</si>
  <si>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</si>
  <si>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</si>
  <si>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</si>
  <si>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</si>
  <si>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</si>
  <si>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</si>
  <si>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</si>
  <si>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</si>
  <si>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</si>
  <si>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</si>
  <si>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</si>
  <si>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</si>
  <si>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</si>
  <si>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</si>
  <si>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</si>
  <si>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</si>
  <si>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</si>
  <si>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</si>
  <si>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</si>
  <si>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</si>
  <si>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</si>
  <si>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</si>
  <si>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</si>
  <si>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</si>
  <si>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</si>
  <si>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</si>
  <si>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</si>
  <si>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</si>
  <si>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</si>
  <si>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</si>
  <si>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</si>
  <si>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</si>
  <si>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</si>
  <si>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</si>
  <si>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</si>
  <si>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</si>
  <si>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</si>
  <si>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</si>
  <si>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</si>
  <si>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</si>
  <si>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</si>
  <si>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</si>
  <si>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</si>
  <si>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</si>
  <si>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</si>
  <si>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</si>
  <si>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</si>
  <si>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</si>
  <si>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</si>
  <si>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</si>
  <si>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</si>
  <si>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</si>
  <si>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</si>
  <si>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</si>
  <si>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</si>
  <si>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</si>
  <si>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</si>
  <si>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</si>
  <si>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</si>
  <si>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</si>
  <si>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</si>
  <si>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</si>
  <si>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</si>
  <si>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</si>
  <si>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</si>
  <si>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</si>
  <si>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</si>
  <si>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</si>
  <si>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</si>
  <si>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</si>
  <si>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</si>
  <si>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</si>
  <si>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</si>
  <si>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</si>
  <si>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</si>
  <si>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</si>
  <si>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</si>
  <si>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</si>
  <si>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</si>
  <si>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</si>
  <si>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</si>
  <si>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</si>
  <si>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</si>
  <si>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</si>
  <si>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</si>
  <si>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</si>
  <si>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</si>
  <si>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</si>
  <si>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</si>
  <si>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</si>
  <si>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</si>
  <si>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</si>
  <si>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</si>
  <si>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</si>
  <si>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</si>
  <si>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</si>
  <si>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</si>
  <si>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</si>
  <si>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</si>
  <si>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</si>
  <si>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</si>
  <si>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</si>
  <si>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</si>
  <si>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</si>
  <si>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</si>
  <si>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</si>
  <si>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</si>
  <si>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</si>
  <si>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</si>
  <si>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</si>
  <si>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</si>
  <si>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</si>
  <si>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</si>
  <si>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</si>
  <si>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</si>
  <si>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</si>
  <si>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</si>
  <si>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</si>
  <si>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</si>
  <si>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</si>
  <si>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</si>
  <si>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</si>
  <si>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</si>
  <si>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</si>
  <si>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</si>
  <si>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</si>
  <si>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</si>
  <si>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</si>
  <si>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</si>
  <si>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</si>
  <si>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</si>
  <si>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</si>
  <si>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</si>
  <si>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</si>
  <si>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</si>
  <si>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</si>
  <si>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</si>
  <si>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</si>
  <si>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</si>
  <si>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</si>
  <si>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</si>
  <si>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</si>
  <si>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</si>
  <si>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</si>
  <si>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</si>
  <si>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</si>
  <si>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</si>
  <si>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</si>
  <si>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</si>
  <si>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</si>
  <si>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</si>
  <si>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</si>
  <si>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</si>
  <si>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</si>
  <si>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</si>
  <si>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</si>
  <si>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</si>
  <si>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</si>
  <si>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</si>
  <si>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</si>
  <si>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</si>
  <si>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</si>
  <si>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</si>
  <si>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</si>
  <si>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</si>
  <si>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</si>
  <si>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</si>
  <si>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</si>
  <si>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</si>
  <si>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</si>
  <si>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</si>
  <si>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</si>
  <si>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</si>
  <si>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</si>
  <si>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</si>
  <si>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</si>
  <si>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</si>
  <si>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</si>
  <si>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</si>
  <si>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</si>
  <si>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</si>
  <si>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</si>
  <si>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</si>
  <si>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</si>
  <si>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</si>
  <si>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</si>
  <si>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</si>
  <si>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</si>
  <si>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</si>
  <si>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</si>
  <si>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</si>
  <si>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</si>
  <si>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</si>
  <si>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</si>
  <si>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</si>
  <si>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</si>
  <si>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</si>
  <si>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</si>
  <si>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</si>
  <si>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</si>
  <si>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</si>
  <si>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</si>
  <si>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</si>
  <si>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</si>
  <si>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</si>
  <si>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</si>
  <si>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</si>
  <si>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</si>
  <si>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</si>
  <si>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</si>
  <si>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</si>
  <si>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</si>
  <si>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</si>
  <si>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</si>
  <si>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</si>
  <si>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</si>
  <si>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</si>
  <si>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</si>
  <si>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</si>
  <si>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</si>
  <si>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</si>
  <si>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</si>
  <si>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</si>
  <si>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</si>
  <si>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</si>
  <si>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</si>
  <si>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</si>
  <si>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</si>
  <si>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</si>
  <si>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</si>
  <si>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</si>
  <si>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</si>
  <si>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</si>
  <si>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</si>
  <si>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</si>
  <si>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</si>
  <si>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</si>
  <si>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</si>
  <si>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</si>
  <si>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</si>
  <si>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</si>
  <si>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</si>
  <si>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</si>
  <si>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</si>
  <si>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</si>
  <si>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</si>
  <si>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</si>
  <si>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</si>
  <si>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</si>
  <si>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</si>
  <si>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</si>
  <si>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</si>
  <si>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</si>
  <si>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</si>
  <si>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</si>
  <si>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</si>
  <si>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</si>
  <si>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</si>
  <si>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</si>
  <si>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</si>
  <si>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</si>
  <si>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</si>
  <si>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</si>
  <si>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</si>
  <si>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</si>
  <si>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</si>
  <si>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</si>
  <si>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</si>
  <si>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</si>
  <si>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</si>
  <si>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</si>
  <si>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</si>
  <si>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</si>
  <si>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</si>
  <si>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</si>
  <si>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</si>
  <si>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</si>
  <si>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</si>
  <si>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</si>
  <si>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</si>
  <si>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</si>
  <si>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</si>
  <si>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</si>
  <si>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</si>
  <si>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</si>
  <si>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</si>
  <si>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</si>
  <si>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</si>
  <si>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</si>
  <si>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</si>
  <si>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</si>
  <si>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</si>
  <si>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</si>
  <si>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</si>
  <si>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</si>
  <si>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</si>
  <si>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</si>
  <si>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</si>
  <si>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</si>
  <si>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</si>
  <si>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</si>
  <si>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</si>
  <si>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</si>
  <si>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</si>
  <si>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</si>
  <si>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</si>
  <si>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</si>
  <si>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</si>
  <si>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</si>
  <si>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</si>
  <si>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</si>
  <si>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</si>
  <si>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</si>
  <si>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</si>
  <si>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</si>
  <si>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</si>
  <si>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</si>
  <si>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</si>
  <si>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</si>
  <si>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</si>
  <si>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</si>
  <si>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</si>
  <si>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</si>
  <si>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</si>
  <si>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</si>
  <si>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</si>
  <si>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</si>
  <si>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</si>
  <si>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</si>
  <si>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</si>
  <si>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</si>
  <si>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</si>
  <si>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</si>
  <si>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</si>
  <si>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</si>
  <si>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</si>
  <si>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</si>
  <si>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</si>
  <si>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</si>
  <si>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</si>
  <si>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</si>
  <si>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</si>
  <si>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</si>
  <si>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</si>
  <si>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</si>
  <si>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</si>
  <si>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</si>
  <si>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</si>
  <si>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</si>
  <si>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</si>
  <si>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</si>
  <si>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</si>
  <si>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</si>
  <si>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</si>
  <si>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</si>
  <si>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</si>
  <si>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</si>
  <si>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</si>
  <si>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</si>
  <si>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</si>
  <si>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</si>
  <si>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</si>
  <si>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</si>
  <si>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</si>
  <si>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</si>
  <si>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</si>
  <si>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</si>
  <si>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</si>
  <si>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</si>
  <si>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</si>
  <si>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</si>
  <si>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</si>
  <si>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</si>
  <si>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</si>
  <si>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</si>
  <si>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</si>
  <si>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</si>
  <si>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</si>
  <si>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</si>
  <si>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</si>
  <si>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</si>
  <si>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</si>
  <si>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</si>
  <si>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</si>
  <si>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</si>
  <si>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</si>
  <si>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</si>
  <si>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</si>
  <si>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</si>
  <si>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</si>
  <si>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</si>
  <si>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</si>
  <si>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</si>
  <si>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</si>
  <si>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</si>
  <si>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</si>
  <si>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</si>
  <si>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</si>
  <si>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</si>
  <si>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</si>
  <si>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</si>
  <si>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</si>
  <si>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</si>
  <si>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</si>
  <si>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</si>
  <si>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</si>
  <si>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</si>
  <si>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</si>
  <si>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</si>
  <si>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</si>
  <si>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</si>
  <si>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</si>
  <si>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</si>
  <si>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</si>
  <si>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</si>
  <si>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</si>
  <si>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</si>
  <si>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</si>
  <si>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</si>
  <si>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</si>
  <si>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</si>
  <si>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</si>
  <si>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</si>
  <si>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</si>
  <si>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</si>
  <si>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</si>
  <si>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</si>
  <si>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</si>
  <si>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</si>
  <si>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</si>
  <si>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</si>
  <si>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</si>
  <si>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</si>
  <si>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</si>
  <si>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</si>
  <si>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</si>
  <si>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</si>
  <si>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</si>
  <si>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</si>
  <si>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</si>
  <si>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</si>
  <si>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</si>
  <si>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</si>
  <si>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</si>
  <si>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</si>
  <si>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</si>
  <si>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</si>
  <si>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</si>
  <si>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</si>
  <si>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</si>
  <si>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</si>
  <si>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</si>
  <si>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</si>
  <si>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</si>
  <si>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</si>
  <si>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</si>
  <si>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</si>
  <si>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</si>
  <si>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</si>
  <si>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</si>
  <si>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</si>
  <si>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</si>
  <si>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</si>
  <si>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</si>
  <si>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</si>
  <si>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</si>
  <si>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</si>
  <si>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</si>
  <si>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</si>
  <si>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</si>
  <si>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</si>
  <si>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</si>
  <si>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</si>
  <si>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</si>
  <si>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</si>
  <si>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</si>
  <si>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</si>
  <si>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</si>
  <si>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</si>
  <si>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</si>
  <si>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</si>
  <si>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</si>
  <si>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</si>
  <si>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</si>
  <si>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</si>
  <si>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</si>
  <si>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</si>
  <si>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</si>
  <si>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</si>
  <si>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</si>
  <si>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</si>
  <si>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</si>
  <si>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</si>
  <si>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</si>
  <si>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</si>
  <si>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</si>
  <si>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</si>
  <si>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</si>
  <si>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</si>
  <si>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</si>
  <si>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</si>
  <si>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</si>
  <si>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</si>
  <si>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</si>
  <si>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</si>
  <si>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</si>
  <si>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</si>
  <si>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</si>
  <si>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</si>
  <si>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</si>
  <si>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</si>
  <si>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</si>
  <si>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</si>
  <si>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</si>
  <si>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</si>
  <si>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</si>
  <si>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</si>
  <si>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</si>
  <si>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</si>
  <si>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</si>
  <si>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</si>
  <si>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</si>
  <si>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</si>
  <si>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</si>
  <si>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</si>
  <si>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</si>
  <si>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</si>
  <si>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</si>
  <si>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</si>
  <si>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</si>
  <si>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</si>
  <si>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</si>
  <si>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</si>
  <si>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</si>
  <si>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</si>
  <si>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</si>
  <si>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</si>
  <si>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</si>
  <si>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</si>
  <si>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</si>
  <si>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</si>
  <si>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</si>
  <si>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</si>
  <si>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</si>
  <si>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</si>
  <si>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</si>
  <si>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</si>
  <si>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</si>
  <si>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</si>
  <si>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</si>
  <si>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</si>
  <si>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</si>
  <si>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</si>
  <si>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</si>
  <si>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</si>
  <si>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</si>
  <si>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</si>
  <si>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</si>
  <si>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</si>
  <si>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</si>
  <si>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</si>
  <si>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</si>
  <si>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</si>
  <si>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</si>
  <si>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</si>
  <si>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</si>
  <si>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</si>
  <si>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</si>
  <si>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</si>
  <si>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</si>
  <si>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</si>
  <si>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</si>
  <si>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</si>
  <si>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</si>
  <si>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</si>
  <si>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</si>
  <si>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</si>
  <si>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</si>
  <si>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</si>
  <si>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</si>
  <si>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</si>
  <si>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</si>
  <si>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</si>
  <si>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</si>
  <si>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</si>
  <si>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</si>
  <si>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</si>
  <si>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</si>
  <si>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</si>
  <si>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</si>
  <si>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</si>
  <si>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</si>
  <si>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</si>
  <si>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</si>
  <si>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</si>
  <si>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</si>
  <si>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</si>
  <si>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</si>
  <si>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</si>
  <si>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</si>
  <si>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</si>
  <si>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</si>
  <si>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</si>
  <si>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</si>
  <si>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</si>
  <si>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</si>
  <si>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</si>
  <si>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</si>
  <si>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</si>
  <si>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</si>
  <si>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</si>
  <si>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</si>
  <si>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</si>
  <si>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</si>
  <si>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</si>
  <si>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</si>
  <si>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</si>
  <si>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</si>
  <si>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</si>
  <si>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</si>
  <si>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</si>
  <si>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</si>
  <si>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</si>
  <si>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</si>
  <si>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</si>
  <si>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</si>
  <si>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</si>
  <si>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</si>
  <si>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</si>
  <si>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</si>
  <si>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</si>
  <si>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</si>
  <si>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</si>
  <si>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</si>
  <si>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</si>
  <si>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</si>
  <si>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</si>
  <si>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</si>
  <si>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</si>
  <si>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</si>
  <si>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</si>
  <si>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</si>
  <si>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</si>
  <si>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</si>
  <si>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</si>
  <si>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</si>
  <si>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</si>
  <si>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</si>
  <si>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</si>
  <si>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</si>
  <si>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</si>
  <si>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</si>
  <si>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</si>
  <si>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</si>
  <si>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</si>
  <si>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</si>
  <si>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</si>
  <si>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</si>
  <si>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</si>
  <si>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</si>
  <si>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</si>
  <si>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</si>
  <si>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</si>
  <si>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</si>
  <si>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</si>
  <si>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</si>
  <si>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</si>
  <si>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</si>
  <si>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</si>
  <si>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</si>
  <si>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</si>
  <si>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</si>
  <si>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</si>
  <si>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</si>
  <si>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</si>
  <si>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</si>
  <si>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</si>
  <si>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</si>
  <si>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</si>
  <si>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</si>
  <si>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</si>
  <si>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</si>
  <si>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</si>
  <si>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</si>
  <si>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</si>
  <si>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</si>
  <si>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</si>
  <si>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</si>
  <si>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</si>
  <si>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</si>
  <si>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</si>
  <si>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</si>
  <si>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</si>
  <si>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</si>
  <si>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</si>
  <si>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</si>
  <si>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</si>
  <si>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</si>
  <si>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</si>
  <si>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</si>
  <si>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</si>
  <si>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</si>
  <si>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</si>
  <si>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</si>
  <si>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</si>
  <si>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</si>
  <si>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</si>
  <si>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</si>
  <si>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</si>
  <si>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</si>
  <si>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</si>
  <si>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</si>
  <si>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</si>
  <si>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</si>
  <si>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</si>
  <si>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</si>
  <si>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</si>
  <si>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</si>
  <si>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</si>
  <si>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</si>
  <si>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</si>
  <si>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</si>
  <si>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</si>
  <si>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</si>
  <si>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</si>
  <si>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</si>
  <si>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</si>
  <si>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</si>
  <si>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</si>
  <si>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</si>
  <si>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</si>
  <si>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</si>
  <si>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</si>
  <si>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</si>
  <si>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</si>
  <si>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</si>
  <si>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</si>
  <si>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</si>
  <si>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</si>
  <si>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</si>
  <si>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</si>
  <si>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</si>
  <si>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</si>
  <si>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</si>
  <si>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</si>
  <si>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</si>
  <si>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</si>
  <si>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</si>
  <si>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</si>
  <si>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</si>
  <si>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</si>
  <si>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</si>
  <si>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</si>
  <si>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</si>
  <si>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</si>
  <si>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</si>
  <si>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</si>
  <si>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</si>
  <si>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</si>
  <si>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</si>
  <si>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</si>
  <si>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</si>
  <si>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</si>
  <si>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</si>
  <si>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</si>
  <si>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</si>
  <si>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</si>
  <si>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</si>
  <si>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</si>
  <si>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</si>
  <si>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</si>
  <si>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</si>
  <si>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</si>
  <si>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</si>
  <si>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</si>
  <si>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</si>
  <si>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</si>
  <si>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</si>
  <si>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</si>
  <si>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</si>
  <si>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</si>
  <si>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</si>
  <si>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</si>
  <si>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</si>
  <si>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</si>
  <si>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</si>
  <si>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</si>
  <si>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</si>
  <si>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</si>
  <si>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</si>
  <si>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</si>
  <si>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</si>
  <si>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</si>
  <si>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</si>
  <si>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</si>
  <si>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</si>
  <si>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</si>
  <si>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</si>
  <si>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</si>
  <si>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</si>
  <si>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</si>
  <si>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</si>
  <si>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</si>
  <si>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</si>
  <si>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</si>
  <si>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</si>
  <si>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</si>
  <si>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</si>
  <si>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</si>
  <si>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</si>
  <si>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</si>
  <si>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</si>
  <si>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</si>
  <si>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</si>
  <si>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</si>
  <si>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</si>
  <si>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</si>
  <si>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</si>
  <si>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</si>
  <si>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</si>
  <si>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</si>
  <si>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</si>
  <si>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</si>
  <si>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</si>
  <si>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</si>
  <si>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</si>
  <si>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</si>
  <si>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</si>
  <si>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</si>
  <si>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</si>
  <si>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</si>
  <si>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</si>
  <si>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</si>
  <si>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</si>
  <si>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</si>
  <si>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</si>
  <si>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</si>
  <si>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</si>
  <si>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</si>
  <si>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</si>
  <si>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</si>
  <si>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</si>
  <si>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</si>
  <si>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</si>
  <si>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</si>
  <si>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</si>
  <si>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</si>
  <si>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</si>
  <si>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</si>
  <si>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</si>
  <si>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</si>
  <si>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</si>
  <si>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</si>
  <si>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</si>
  <si>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</si>
  <si>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</si>
  <si>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</si>
  <si>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</si>
  <si>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</si>
  <si>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</si>
  <si>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</si>
  <si>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</si>
  <si>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</si>
  <si>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</si>
  <si>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</si>
  <si>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</si>
  <si>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</si>
  <si>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</si>
  <si>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</si>
  <si>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</si>
  <si>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</si>
  <si>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</si>
  <si>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</si>
  <si>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</si>
  <si>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</si>
  <si>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</si>
  <si>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</si>
  <si>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</si>
  <si>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</si>
  <si>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</si>
  <si>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</si>
  <si>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</si>
  <si>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</si>
  <si>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</si>
  <si>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</si>
  <si>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</si>
  <si>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</si>
  <si>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</si>
  <si>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</si>
  <si>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</si>
  <si>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</si>
  <si>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</si>
  <si>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</si>
  <si>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</si>
  <si>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</si>
  <si>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</si>
  <si>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</si>
  <si>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</si>
  <si>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</si>
  <si>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</si>
  <si>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</si>
  <si>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</si>
  <si>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</si>
  <si>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</si>
  <si>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</si>
  <si>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</si>
  <si>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</si>
  <si>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</si>
  <si>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</si>
  <si>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</si>
  <si>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</si>
  <si>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</si>
  <si>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</si>
  <si>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</si>
  <si>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</si>
  <si>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</si>
  <si>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</si>
  <si>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</si>
  <si>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</si>
  <si>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</si>
  <si>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</si>
  <si>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</si>
  <si>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</si>
  <si>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</si>
  <si>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</si>
  <si>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</si>
  <si>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</si>
  <si>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</si>
  <si>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</si>
  <si>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</si>
  <si>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</si>
  <si>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</si>
  <si>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</si>
  <si>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</si>
  <si>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</si>
  <si>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</si>
  <si>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</si>
  <si>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</si>
  <si>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</si>
  <si>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</si>
  <si>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</si>
  <si>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</si>
  <si>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</si>
  <si>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</si>
  <si>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</si>
  <si>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</si>
  <si>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</si>
  <si>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</si>
  <si>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</si>
  <si>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</si>
  <si>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</si>
  <si>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</si>
  <si>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</si>
  <si>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</si>
  <si>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</si>
  <si>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</si>
  <si>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</si>
  <si>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</si>
  <si>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</si>
  <si>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</si>
  <si>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</si>
  <si>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</si>
  <si>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</si>
  <si>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</si>
  <si>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</si>
  <si>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</si>
  <si>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</si>
  <si>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</si>
  <si>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</si>
  <si>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</si>
  <si>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</si>
  <si>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</si>
  <si>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</si>
  <si>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</si>
  <si>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</si>
  <si>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</si>
  <si>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</si>
  <si>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</si>
  <si>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</si>
  <si>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</si>
  <si>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</si>
  <si>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</si>
  <si>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</si>
  <si>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</si>
  <si>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</si>
  <si>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</si>
  <si>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</si>
  <si>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</si>
  <si>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</si>
  <si>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</si>
  <si>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</si>
  <si>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</si>
  <si>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</si>
  <si>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</si>
  <si>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</si>
  <si>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</si>
  <si>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</si>
  <si>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</si>
  <si>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</si>
  <si>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</si>
  <si>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</si>
  <si>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</si>
  <si>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</si>
  <si>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</si>
  <si>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</si>
  <si>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</si>
  <si>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</si>
  <si>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</si>
  <si>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</si>
  <si>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</si>
  <si>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</si>
  <si>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</si>
  <si>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</si>
  <si>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</si>
  <si>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</si>
  <si>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</si>
  <si>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</si>
  <si>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</si>
  <si>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</si>
  <si>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</si>
  <si>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</si>
  <si>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</si>
  <si>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</si>
  <si>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</si>
  <si>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</si>
  <si>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</si>
  <si>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</si>
  <si>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</si>
  <si>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</si>
  <si>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</si>
  <si>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</si>
  <si>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</si>
  <si>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</si>
  <si>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</si>
  <si>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</si>
  <si>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</si>
  <si>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</si>
  <si>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</si>
  <si>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</si>
  <si>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</si>
  <si>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</si>
  <si>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</si>
  <si>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</si>
  <si>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</si>
  <si>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</si>
  <si>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</si>
  <si>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</si>
  <si>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</si>
  <si>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</si>
  <si>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</si>
  <si>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</si>
  <si>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</si>
  <si>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</si>
  <si>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</si>
  <si>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</si>
  <si>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</si>
  <si>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</si>
  <si>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</si>
  <si>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</si>
  <si>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</si>
  <si>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</si>
  <si>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</si>
  <si>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</si>
  <si>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</si>
  <si>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</si>
  <si>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</si>
  <si>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</si>
  <si>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</si>
  <si>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</si>
  <si>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</si>
  <si>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</si>
  <si>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</si>
  <si>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</si>
  <si>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</si>
  <si>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</si>
  <si>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</si>
  <si>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</si>
  <si>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</si>
  <si>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</si>
  <si>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</si>
  <si>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</si>
  <si>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</si>
  <si>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</si>
  <si>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</si>
  <si>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</si>
  <si>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</si>
  <si>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</si>
  <si>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</si>
  <si>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</si>
  <si>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</si>
  <si>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</si>
  <si>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</si>
  <si>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</si>
  <si>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</si>
  <si>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</si>
  <si>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</si>
  <si>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</si>
  <si>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</si>
  <si>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</si>
  <si>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</si>
  <si>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</si>
  <si>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</si>
  <si>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</si>
  <si>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</si>
  <si>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</si>
  <si>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</si>
  <si>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</si>
  <si>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</si>
  <si>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</si>
  <si>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</si>
  <si>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</si>
  <si>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</si>
  <si>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</si>
  <si>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</si>
  <si>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</si>
  <si>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</si>
  <si>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</si>
  <si>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</si>
  <si>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</si>
  <si>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</si>
  <si>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</si>
  <si>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</si>
  <si>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</si>
  <si>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</si>
  <si>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</si>
  <si>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</si>
  <si>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</si>
  <si>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</si>
  <si>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</si>
  <si>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</si>
  <si>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</si>
  <si>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</si>
  <si>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</si>
  <si>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</si>
  <si>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</si>
  <si>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</si>
  <si>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</si>
  <si>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</si>
  <si>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</si>
  <si>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</si>
  <si>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</si>
  <si>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</si>
  <si>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</si>
  <si>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</si>
  <si>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</si>
  <si>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</si>
  <si>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</si>
  <si>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</si>
  <si>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</si>
  <si>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</si>
  <si>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</si>
  <si>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</si>
  <si>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</si>
  <si>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</si>
  <si>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</si>
  <si>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</si>
  <si>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</si>
  <si>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</si>
  <si>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</si>
  <si>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</si>
  <si>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</si>
  <si>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</si>
  <si>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</si>
  <si>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</si>
  <si>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</si>
  <si>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</si>
  <si>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</si>
  <si>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</si>
  <si>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</si>
  <si>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</si>
  <si>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</si>
  <si>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</si>
  <si>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</si>
  <si>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</si>
  <si>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</si>
  <si>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</si>
  <si>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</si>
  <si>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</si>
  <si>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</si>
  <si>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</si>
  <si>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</si>
  <si>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</si>
  <si>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</si>
  <si>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</si>
  <si>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</si>
  <si>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</si>
  <si>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</si>
  <si>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</si>
  <si>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</si>
  <si>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</si>
  <si>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</si>
  <si>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</si>
  <si>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</si>
  <si>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</si>
  <si>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</si>
  <si>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</si>
  <si>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</si>
  <si>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</si>
  <si>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</si>
  <si>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</si>
  <si>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</si>
  <si>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</si>
  <si>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</si>
  <si>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</si>
  <si>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</si>
  <si>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</si>
  <si>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</si>
  <si>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</si>
  <si>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</si>
  <si>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</si>
  <si>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</si>
  <si>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</si>
  <si>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</si>
  <si>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</si>
  <si>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</si>
  <si>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</si>
  <si>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</si>
  <si>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</si>
  <si>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</si>
  <si>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</si>
  <si>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</si>
  <si>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</si>
  <si>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</si>
  <si>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</si>
  <si>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</si>
  <si>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</si>
  <si>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</si>
  <si>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</si>
  <si>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</si>
  <si>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</si>
  <si>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</si>
  <si>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</si>
  <si>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</si>
  <si>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</si>
  <si>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</si>
  <si>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</si>
  <si>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</si>
  <si>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</si>
  <si>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</si>
  <si>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</si>
  <si>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</si>
  <si>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</si>
  <si>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</si>
  <si>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</si>
  <si>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</si>
  <si>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</si>
  <si>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</si>
  <si>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</si>
  <si>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</si>
  <si>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</si>
  <si>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</si>
  <si>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</si>
  <si>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</si>
  <si>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</si>
  <si>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</si>
  <si>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</si>
  <si>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</si>
  <si>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</si>
  <si>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</si>
  <si>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</si>
  <si>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</si>
  <si>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</si>
  <si>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</si>
  <si>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</si>
  <si>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</si>
  <si>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</si>
  <si>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</si>
  <si>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</si>
  <si>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</si>
  <si>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</si>
  <si>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</si>
  <si>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</si>
  <si>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</si>
  <si>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</si>
  <si>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</si>
  <si>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</si>
  <si>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</si>
  <si>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</si>
  <si>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</si>
  <si>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</si>
  <si>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</si>
  <si>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</si>
  <si>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</si>
  <si>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</si>
  <si>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</si>
  <si>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</si>
  <si>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</si>
  <si>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</si>
  <si>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</si>
  <si>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</si>
  <si>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</si>
  <si>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</si>
  <si>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</si>
  <si>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</si>
  <si>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</si>
  <si>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</si>
  <si>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</si>
  <si>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</si>
  <si>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</si>
  <si>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</si>
  <si>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</si>
  <si>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</si>
  <si>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</si>
  <si>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</si>
  <si>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</si>
  <si>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</si>
  <si>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</si>
  <si>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</si>
  <si>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</si>
  <si>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</si>
  <si>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</si>
  <si>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</si>
  <si>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</si>
  <si>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</si>
  <si>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</si>
  <si>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</si>
  <si>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</si>
  <si>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</si>
  <si>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</si>
  <si>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</si>
  <si>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</si>
  <si>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</si>
  <si>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</si>
  <si>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</si>
  <si>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</si>
  <si>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</si>
  <si>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</si>
  <si>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</si>
  <si>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</si>
  <si>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</si>
  <si>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</si>
  <si>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</si>
  <si>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</si>
  <si>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</si>
  <si>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</si>
  <si>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</si>
  <si>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</si>
  <si>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</si>
  <si>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</si>
  <si>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</si>
  <si>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</si>
  <si>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</si>
  <si>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</si>
  <si>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</si>
  <si>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</si>
  <si>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</si>
  <si>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</si>
  <si>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</si>
  <si>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</si>
  <si>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</si>
  <si>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</si>
  <si>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</si>
  <si>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</si>
  <si>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</si>
  <si>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</si>
  <si>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</si>
  <si>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</si>
  <si>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</si>
  <si>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</si>
  <si>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</si>
  <si>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</si>
  <si>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</si>
  <si>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</si>
  <si>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</si>
  <si>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</si>
  <si>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</si>
  <si>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</si>
  <si>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</si>
  <si>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</si>
  <si>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</si>
  <si>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</si>
  <si>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</si>
  <si>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</si>
  <si>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</si>
  <si>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</si>
  <si>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</si>
  <si>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</si>
  <si>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</si>
  <si>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</si>
  <si>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</si>
  <si>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</si>
  <si>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</si>
  <si>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</si>
  <si>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</si>
  <si>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</si>
  <si>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</si>
  <si>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</si>
  <si>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</si>
  <si>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</si>
  <si>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</si>
  <si>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</si>
  <si>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</si>
  <si>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</si>
  <si>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</si>
  <si>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</si>
  <si>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</si>
  <si>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</si>
  <si>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</si>
  <si>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</si>
  <si>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</si>
  <si>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</si>
  <si>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</si>
  <si>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</si>
  <si>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</si>
  <si>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</si>
  <si>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</si>
  <si>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</si>
  <si>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</si>
  <si>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</si>
  <si>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</si>
  <si>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</si>
  <si>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</si>
  <si>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</si>
  <si>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</si>
  <si>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</si>
  <si>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</si>
  <si>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</si>
  <si>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</si>
  <si>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</si>
  <si>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</si>
  <si>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</si>
  <si>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</si>
  <si>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</si>
  <si>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</si>
  <si>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</si>
  <si>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</si>
  <si>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</si>
  <si>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</si>
  <si>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</si>
  <si>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</si>
  <si>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</si>
  <si>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</si>
  <si>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</si>
  <si>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</si>
  <si>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</si>
  <si>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</si>
  <si>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</si>
  <si>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</si>
  <si>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</si>
  <si>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</si>
  <si>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</si>
  <si>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</si>
  <si>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</si>
  <si>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</si>
  <si>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</si>
  <si>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</si>
  <si>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</si>
  <si>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</si>
  <si>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</si>
  <si>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</si>
  <si>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</si>
  <si>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</si>
  <si>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</si>
  <si>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</si>
  <si>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</si>
  <si>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</si>
  <si>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</si>
  <si>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</si>
  <si>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</si>
  <si>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</si>
  <si>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</si>
  <si>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</si>
  <si>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</si>
  <si>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</si>
  <si>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</si>
  <si>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</si>
  <si>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</si>
  <si>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</si>
  <si>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</si>
  <si>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</si>
  <si>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</si>
  <si>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</si>
  <si>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</si>
  <si>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</si>
  <si>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</si>
  <si>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</si>
  <si>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</si>
  <si>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</si>
  <si>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</si>
  <si>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</si>
  <si>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</si>
  <si>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</si>
  <si>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</si>
  <si>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</si>
  <si>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</si>
  <si>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</si>
  <si>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</si>
  <si>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</si>
  <si>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</si>
  <si>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</si>
  <si>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</si>
  <si>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</si>
  <si>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</si>
  <si>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</si>
  <si>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</si>
  <si>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</si>
  <si>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</si>
  <si>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</si>
  <si>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</si>
  <si>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</si>
  <si>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</si>
  <si>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</si>
  <si>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</si>
  <si>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</si>
  <si>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</si>
  <si>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</si>
  <si>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</si>
  <si>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</si>
  <si>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</si>
  <si>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</si>
  <si>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</si>
  <si>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</si>
  <si>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</si>
  <si>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</si>
  <si>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</si>
  <si>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</si>
  <si>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</si>
  <si>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</si>
  <si>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</si>
  <si>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</si>
  <si>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</si>
  <si>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</si>
  <si>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</si>
  <si>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</si>
  <si>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</si>
  <si>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</si>
  <si>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</si>
  <si>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</si>
  <si>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</si>
  <si>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</si>
  <si>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</si>
  <si>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</si>
  <si>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</si>
  <si>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</si>
  <si>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</si>
  <si>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</si>
  <si>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</si>
  <si>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</si>
  <si>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</si>
  <si>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</si>
  <si>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</si>
  <si>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</si>
  <si>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</si>
  <si>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</si>
  <si>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</si>
  <si>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</si>
  <si>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</si>
  <si>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</si>
  <si>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</si>
  <si>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</si>
  <si>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</si>
  <si>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</si>
  <si>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</si>
  <si>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</si>
  <si>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</si>
  <si>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</si>
  <si>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</si>
  <si>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</si>
  <si>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</si>
  <si>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</si>
  <si>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</si>
  <si>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</si>
  <si>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</si>
  <si>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</si>
  <si>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</si>
  <si>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</si>
  <si>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</si>
  <si>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</si>
  <si>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</si>
  <si>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</si>
  <si>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</si>
  <si>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</si>
  <si>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</si>
  <si>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</si>
  <si>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</si>
  <si>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</si>
  <si>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</si>
  <si>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</si>
  <si>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</si>
  <si>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</si>
  <si>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</si>
  <si>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</si>
  <si>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</si>
  <si>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</si>
  <si>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</si>
  <si>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</si>
  <si>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</si>
  <si>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</si>
  <si>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</si>
  <si>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</si>
  <si>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</si>
  <si>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</si>
  <si>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</si>
  <si>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</si>
  <si>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</si>
  <si>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</si>
  <si>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</si>
  <si>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</si>
  <si>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</si>
  <si>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</si>
  <si>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</si>
  <si>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</si>
  <si>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</si>
  <si>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</si>
  <si>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</si>
  <si>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</si>
  <si>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</si>
  <si>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</si>
  <si>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</si>
  <si>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</si>
  <si>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</si>
  <si>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</si>
  <si>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</si>
  <si>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</si>
  <si>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</si>
  <si>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</si>
  <si>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</si>
  <si>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</si>
  <si>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</si>
  <si>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</si>
  <si>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</si>
  <si>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</si>
  <si>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</si>
  <si>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</si>
  <si>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</si>
  <si>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</si>
  <si>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</si>
  <si>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</si>
  <si>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</si>
  <si>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</si>
  <si>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</si>
  <si>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</si>
  <si>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</si>
  <si>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</si>
  <si>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</si>
  <si>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</si>
  <si>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</si>
  <si>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</si>
  <si>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</si>
  <si>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</si>
  <si>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</si>
  <si>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</si>
  <si>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</si>
  <si>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</si>
  <si>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</si>
  <si>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</si>
  <si>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</si>
  <si>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</si>
  <si>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</si>
  <si>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</si>
  <si>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</si>
  <si>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</si>
  <si>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</si>
  <si>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</si>
  <si>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</si>
  <si>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</si>
  <si>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</si>
  <si>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</si>
  <si>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</si>
  <si>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</si>
  <si>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</si>
  <si>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</si>
  <si>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</si>
  <si>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</si>
  <si>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</si>
  <si>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</si>
  <si>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</si>
  <si>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</si>
  <si>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</si>
  <si>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</si>
  <si>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</si>
  <si>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</si>
  <si>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</si>
  <si>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</si>
  <si>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</si>
  <si>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</si>
  <si>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</si>
  <si>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</si>
  <si>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</si>
  <si>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</si>
  <si>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</si>
  <si>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</si>
  <si>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</si>
  <si>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</si>
  <si>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</si>
  <si>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</si>
  <si>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</si>
  <si>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</si>
  <si>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</si>
  <si>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</si>
  <si>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</si>
  <si>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</si>
  <si>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</si>
  <si>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</si>
  <si>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</si>
  <si>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</si>
  <si>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</si>
  <si>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</si>
  <si>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</si>
  <si>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</si>
  <si>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</si>
  <si>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</si>
  <si>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</si>
  <si>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</si>
  <si>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</si>
  <si>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</si>
  <si>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</si>
  <si>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</si>
  <si>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</si>
  <si>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</si>
  <si>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</si>
  <si>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</si>
  <si>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</si>
  <si>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</si>
  <si>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</si>
  <si>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</si>
  <si>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</si>
  <si>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</si>
  <si>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</si>
  <si>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</si>
  <si>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</si>
  <si>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</si>
  <si>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</si>
  <si>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</si>
  <si>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</si>
  <si>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</si>
  <si>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</si>
  <si>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</si>
  <si>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</si>
  <si>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</si>
  <si>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</si>
  <si>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</si>
  <si>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</si>
  <si>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</si>
  <si>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</si>
  <si>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</si>
  <si>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</si>
  <si>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</si>
  <si>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</si>
  <si>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</si>
  <si>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</si>
  <si>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</si>
  <si>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</si>
  <si>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</si>
  <si>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</si>
  <si>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</si>
  <si>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</si>
  <si>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</si>
  <si>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</si>
  <si>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</si>
  <si>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</si>
  <si>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</si>
  <si>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</si>
  <si>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</si>
  <si>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</si>
  <si>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</si>
  <si>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</si>
  <si>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</si>
  <si>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</si>
  <si>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</si>
  <si>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</si>
  <si>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</si>
  <si>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</si>
  <si>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</si>
  <si>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</si>
  <si>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</si>
  <si>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</si>
  <si>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</si>
  <si>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</si>
  <si>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</si>
  <si>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</si>
  <si>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</si>
  <si>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</si>
  <si>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</si>
  <si>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</si>
  <si>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</si>
  <si>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</si>
  <si>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</si>
  <si>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</si>
  <si>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</si>
  <si>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</si>
  <si>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</si>
  <si>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</si>
  <si>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</si>
  <si>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</si>
  <si>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</si>
  <si>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</si>
  <si>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</si>
  <si>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</si>
  <si>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</si>
  <si>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</si>
  <si>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</si>
  <si>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</si>
  <si>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</si>
  <si>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</si>
  <si>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</si>
  <si>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</si>
  <si>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</si>
  <si>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</si>
  <si>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</si>
  <si>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</si>
  <si>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</si>
  <si>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</si>
  <si>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</si>
  <si>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</si>
  <si>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</si>
  <si>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</si>
  <si>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</si>
  <si>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</si>
  <si>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</si>
  <si>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</si>
  <si>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</si>
  <si>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</si>
  <si>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</si>
  <si>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</si>
  <si>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</si>
  <si>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</si>
  <si>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</si>
  <si>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</si>
  <si>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</si>
  <si>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</si>
  <si>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</si>
  <si>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</si>
  <si>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</si>
  <si>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</si>
  <si>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</si>
  <si>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</si>
  <si>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</si>
  <si>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</si>
  <si>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</si>
  <si>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</si>
  <si>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</si>
  <si>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</si>
  <si>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</si>
  <si>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</si>
  <si>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</si>
  <si>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</si>
  <si>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</si>
  <si>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</si>
  <si>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</si>
  <si>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</si>
  <si>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</si>
  <si>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</si>
  <si>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</si>
  <si>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</si>
  <si>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</si>
  <si>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</si>
  <si>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</si>
  <si>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</si>
  <si>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</si>
  <si>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</si>
  <si>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</si>
  <si>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</si>
  <si>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</si>
  <si>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</si>
  <si>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</si>
  <si>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</si>
  <si>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</si>
  <si>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</si>
  <si>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</si>
  <si>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</si>
  <si>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</si>
  <si>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</si>
  <si>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</si>
  <si>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</si>
  <si>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</si>
  <si>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</si>
  <si>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</si>
  <si>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</si>
  <si>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</si>
  <si>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</si>
  <si>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</si>
  <si>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</si>
  <si>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</si>
  <si>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</si>
  <si>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</si>
  <si>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</si>
  <si>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</si>
  <si>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</si>
  <si>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</si>
  <si>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</si>
  <si>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</si>
  <si>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</si>
  <si>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</si>
  <si>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</si>
  <si>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</si>
  <si>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</si>
  <si>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</si>
  <si>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</si>
  <si>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</si>
  <si>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</si>
  <si>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</si>
  <si>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</si>
  <si>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</si>
  <si>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</si>
  <si>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</si>
  <si>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</si>
  <si>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</si>
  <si>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</si>
  <si>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</si>
  <si>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</si>
  <si>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</si>
  <si>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</si>
  <si>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</si>
  <si>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</si>
  <si>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</si>
  <si>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</si>
  <si>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</si>
  <si>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</si>
  <si>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</si>
  <si>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</si>
  <si>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</si>
  <si>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</si>
  <si>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</si>
  <si>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</si>
  <si>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</si>
  <si>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</si>
  <si>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</si>
  <si>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</si>
  <si>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</si>
  <si>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</si>
  <si>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</si>
  <si>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</si>
  <si>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</si>
  <si>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</si>
  <si>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</si>
  <si>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</si>
  <si>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</si>
  <si>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</si>
  <si>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</si>
  <si>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</si>
  <si>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</si>
  <si>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</si>
  <si>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</si>
  <si>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</si>
  <si>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</si>
  <si>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</si>
  <si>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</si>
  <si>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</si>
  <si>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</si>
  <si>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</si>
  <si>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</si>
  <si>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</si>
  <si>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</si>
  <si>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</si>
  <si>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</si>
  <si>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</si>
  <si>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</si>
  <si>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</si>
  <si>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</si>
  <si>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</si>
  <si>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</si>
  <si>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</si>
  <si>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</si>
  <si>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</si>
  <si>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</si>
  <si>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</si>
  <si>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</si>
  <si>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</si>
  <si>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</si>
  <si>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</si>
  <si>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</si>
  <si>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</si>
  <si>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</si>
  <si>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</si>
  <si>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</si>
  <si>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</si>
  <si>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</si>
  <si>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</si>
  <si>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</si>
  <si>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</si>
  <si>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</si>
  <si>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</si>
  <si>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</si>
  <si>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</si>
  <si>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</si>
  <si>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</si>
  <si>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</si>
  <si>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</si>
  <si>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</si>
  <si>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</si>
  <si>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</si>
  <si>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</si>
  <si>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</si>
  <si>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</si>
  <si>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</si>
  <si>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</si>
  <si>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</si>
  <si>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</si>
  <si>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</si>
  <si>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</si>
  <si>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</si>
  <si>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</si>
  <si>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</si>
  <si>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</si>
  <si>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</si>
  <si>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</si>
  <si>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</si>
  <si>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</si>
  <si>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</si>
  <si>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</si>
  <si>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</si>
  <si>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</si>
  <si>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</si>
  <si>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</si>
  <si>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</si>
  <si>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</si>
  <si>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</si>
  <si>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</si>
  <si>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</si>
  <si>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</si>
  <si>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</si>
  <si>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</si>
  <si>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</si>
  <si>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</si>
  <si>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</si>
  <si>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</si>
  <si>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</si>
  <si>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</si>
  <si>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</si>
  <si>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</si>
  <si>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</si>
  <si>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</si>
  <si>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</si>
  <si>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</si>
  <si>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</si>
  <si>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</si>
  <si>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</si>
  <si>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</si>
  <si>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</si>
  <si>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</si>
  <si>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</si>
  <si>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</si>
  <si>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</si>
  <si>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</si>
  <si>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</si>
  <si>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</si>
  <si>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</si>
  <si>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</si>
  <si>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</si>
  <si>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</si>
  <si>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</si>
  <si>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</si>
  <si>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</si>
  <si>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</si>
  <si>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</si>
  <si>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</si>
  <si>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</si>
  <si>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</si>
  <si>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</si>
  <si>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</si>
  <si>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</si>
  <si>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</si>
  <si>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</si>
  <si>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</si>
  <si>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</si>
  <si>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</si>
  <si>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</si>
  <si>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</si>
  <si>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</si>
  <si>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</si>
  <si>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</si>
  <si>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</si>
  <si>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</si>
  <si>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</si>
  <si>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</si>
  <si>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</si>
  <si>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</si>
  <si>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</si>
  <si>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</si>
  <si>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</si>
  <si>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</si>
  <si>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</si>
  <si>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</si>
  <si>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</si>
  <si>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</si>
  <si>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</si>
  <si>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</si>
  <si>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</si>
  <si>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</si>
  <si>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</si>
  <si>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</si>
  <si>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</si>
  <si>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</si>
  <si>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</si>
  <si>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</si>
  <si>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</si>
  <si>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</si>
  <si>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</si>
  <si>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</si>
  <si>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</si>
  <si>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</si>
  <si>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</si>
  <si>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</si>
  <si>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</si>
  <si>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</si>
  <si>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</si>
  <si>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</si>
  <si>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</si>
  <si>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</si>
  <si>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</si>
  <si>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</si>
  <si>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</si>
  <si>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</si>
  <si>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</si>
  <si>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</si>
  <si>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</si>
  <si>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</si>
  <si>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</si>
  <si>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</si>
  <si>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</si>
  <si>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</si>
  <si>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</si>
  <si>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</si>
  <si>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</si>
  <si>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</si>
  <si>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</si>
  <si>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</si>
  <si>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</si>
  <si>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</si>
  <si>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</si>
  <si>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</si>
  <si>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</si>
  <si>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</si>
  <si>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</si>
  <si>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</si>
  <si>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</si>
  <si>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</si>
  <si>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</si>
  <si>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</si>
  <si>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</si>
  <si>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</si>
  <si>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</si>
  <si>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</si>
  <si>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</si>
  <si>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</si>
  <si>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</si>
  <si>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</si>
  <si>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</si>
  <si>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</si>
  <si>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</si>
  <si>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</si>
  <si>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</si>
  <si>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</si>
  <si>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</si>
  <si>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</si>
  <si>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</si>
  <si>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</si>
  <si>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</si>
  <si>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</si>
  <si>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</si>
  <si>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</si>
  <si>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</si>
  <si>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</si>
  <si>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</si>
  <si>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</si>
  <si>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</si>
  <si>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</si>
  <si>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</si>
  <si>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</si>
  <si>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</si>
  <si>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</si>
  <si>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</si>
  <si>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</si>
  <si>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</si>
  <si>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</si>
  <si>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</si>
  <si>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</si>
  <si>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</si>
  <si>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</si>
  <si>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</si>
  <si>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</si>
  <si>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</si>
  <si>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</si>
  <si>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</si>
  <si>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</si>
  <si>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</si>
  <si>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</si>
  <si>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</si>
  <si>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</si>
  <si>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</si>
  <si>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</si>
  <si>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</si>
  <si>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</si>
  <si>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</si>
  <si>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</si>
  <si>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</si>
  <si>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</si>
  <si>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</si>
  <si>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</si>
  <si>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</si>
  <si>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</si>
  <si>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</si>
  <si>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</si>
  <si>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</si>
  <si>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</si>
  <si>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</si>
  <si>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</si>
  <si>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</si>
  <si>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</si>
  <si>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</si>
  <si>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</si>
  <si>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</si>
  <si>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</si>
  <si>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</si>
  <si>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</si>
  <si>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</si>
  <si>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</si>
  <si>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</si>
  <si>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</si>
  <si>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</si>
  <si>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</si>
  <si>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</si>
  <si>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</si>
  <si>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</si>
  <si>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</si>
  <si>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</si>
  <si>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</si>
  <si>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</si>
  <si>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</si>
  <si>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</si>
  <si>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</si>
  <si>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</si>
  <si>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</si>
  <si>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</si>
  <si>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</si>
  <si>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</si>
  <si>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</si>
  <si>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</si>
  <si>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</si>
  <si>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</si>
  <si>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</si>
  <si>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</si>
  <si>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</si>
  <si>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</si>
  <si>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</si>
  <si>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</si>
  <si>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</si>
  <si>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</si>
  <si>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</si>
  <si>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</si>
  <si>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</si>
  <si>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</si>
  <si>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</si>
  <si>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</si>
  <si>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</si>
  <si>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</si>
  <si>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</si>
  <si>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</si>
  <si>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</si>
  <si>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</si>
  <si>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</si>
  <si>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</si>
  <si>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</si>
  <si>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</si>
  <si>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</si>
  <si>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</si>
  <si>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</si>
  <si>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</si>
  <si>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</si>
  <si>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</si>
  <si>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</si>
  <si>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</si>
  <si>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</si>
  <si>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</si>
  <si>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</si>
  <si>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</si>
  <si>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</si>
  <si>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</si>
  <si>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</si>
  <si>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</si>
  <si>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</si>
  <si>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</si>
  <si>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</si>
  <si>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</si>
  <si>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</si>
  <si>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</si>
  <si>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</si>
  <si>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</si>
  <si>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</si>
  <si>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</si>
  <si>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</si>
  <si>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</si>
  <si>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</si>
  <si>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</si>
  <si>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</si>
  <si>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</si>
  <si>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</si>
  <si>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</si>
  <si>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</si>
  <si>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</si>
  <si>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</si>
  <si>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</si>
  <si>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</si>
  <si>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</si>
  <si>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</si>
  <si>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</si>
  <si>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</si>
  <si>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</si>
  <si>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</si>
  <si>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</si>
  <si>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</si>
  <si>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</si>
  <si>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</si>
  <si>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</si>
  <si>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</si>
  <si>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</si>
  <si>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</si>
  <si>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</si>
  <si>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</si>
  <si>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</si>
  <si>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</si>
  <si>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</si>
  <si>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</si>
  <si>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</si>
  <si>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</si>
  <si>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</si>
  <si>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</si>
  <si>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</si>
  <si>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</si>
  <si>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</si>
  <si>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</si>
  <si>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</si>
  <si>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</si>
  <si>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</si>
  <si>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</si>
  <si>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</si>
  <si>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</si>
  <si>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</si>
  <si>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</si>
  <si>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</si>
  <si>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</si>
  <si>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</si>
  <si>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</si>
  <si>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</si>
  <si>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</si>
  <si>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</si>
  <si>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</si>
  <si>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</si>
  <si>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</si>
  <si>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</si>
  <si>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</si>
  <si>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</si>
  <si>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</si>
  <si>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</si>
  <si>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</si>
  <si>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</si>
  <si>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</si>
  <si>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</si>
  <si>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</si>
  <si>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</si>
  <si>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</si>
  <si>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</si>
  <si>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</si>
  <si>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</si>
  <si>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</si>
  <si>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</si>
  <si>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</si>
  <si>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</si>
  <si>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</si>
  <si>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</si>
  <si>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</si>
  <si>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</si>
  <si>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</si>
  <si>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</si>
  <si>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</si>
  <si>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</si>
  <si>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</si>
  <si>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</si>
  <si>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</si>
  <si>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</si>
  <si>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</si>
  <si>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</si>
  <si>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</si>
  <si>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</si>
  <si>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</si>
  <si>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</si>
  <si>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</si>
  <si>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</si>
  <si>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</si>
  <si>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</si>
  <si>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</si>
  <si>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</si>
  <si>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</si>
  <si>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</si>
  <si>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</si>
  <si>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</si>
  <si>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</si>
  <si>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</si>
  <si>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</si>
  <si>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</si>
  <si>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</si>
  <si>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</si>
  <si>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</si>
  <si>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</si>
  <si>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</si>
  <si>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</si>
  <si>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</si>
  <si>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</si>
  <si>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</si>
  <si>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</si>
  <si>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</si>
  <si>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</si>
  <si>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</si>
  <si>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</si>
  <si>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</si>
  <si>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</si>
  <si>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</si>
  <si>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</si>
  <si>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</si>
  <si>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</si>
  <si>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</si>
  <si>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</si>
  <si>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</si>
  <si>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</si>
  <si>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</si>
  <si>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</si>
  <si>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</si>
  <si>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</si>
  <si>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</si>
  <si>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</si>
  <si>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</si>
  <si>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</si>
  <si>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</si>
  <si>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</si>
  <si>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</si>
  <si>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</si>
  <si>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</si>
  <si>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</si>
  <si>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</si>
  <si>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</si>
  <si>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</si>
  <si>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</si>
  <si>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</si>
  <si>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</si>
  <si>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</si>
  <si>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</si>
  <si>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</si>
  <si>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</si>
  <si>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</si>
  <si>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</si>
  <si>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</si>
  <si>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</si>
  <si>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</si>
  <si>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</si>
  <si>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</si>
  <si>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</si>
  <si>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</si>
  <si>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</si>
  <si>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</si>
  <si>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</si>
  <si>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</si>
  <si>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</si>
  <si>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</si>
  <si>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</si>
  <si>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</si>
  <si>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</si>
  <si>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</si>
  <si>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</si>
  <si>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</si>
  <si>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</si>
  <si>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</si>
  <si>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</si>
  <si>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</si>
  <si>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</si>
  <si>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</si>
  <si>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</si>
  <si>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</si>
  <si>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</si>
  <si>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</si>
  <si>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</si>
  <si>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</si>
  <si>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</si>
  <si>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</si>
  <si>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</si>
  <si>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</si>
  <si>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</si>
  <si>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</si>
  <si>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</si>
  <si>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</si>
  <si>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</si>
  <si>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</si>
  <si>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</si>
  <si>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</si>
  <si>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</si>
  <si>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</si>
  <si>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</si>
  <si>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</si>
  <si>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</si>
  <si>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</si>
  <si>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</si>
  <si>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</si>
  <si>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</si>
  <si>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</si>
  <si>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</si>
  <si>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</si>
  <si>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</si>
  <si>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</si>
  <si>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</si>
  <si>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</si>
  <si>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</si>
  <si>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</si>
  <si>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</si>
  <si>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</si>
  <si>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</si>
  <si>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</si>
  <si>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</si>
  <si>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</si>
  <si>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</si>
  <si>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</si>
  <si>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</si>
  <si>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</si>
  <si>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</si>
  <si>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</si>
  <si>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</si>
  <si>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</si>
  <si>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</si>
  <si>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</si>
  <si>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</si>
  <si>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</si>
  <si>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</si>
  <si>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</si>
  <si>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</si>
  <si>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</si>
  <si>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</si>
  <si>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</si>
  <si>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</si>
  <si>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</si>
  <si>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</si>
  <si>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</si>
  <si>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</si>
  <si>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</si>
  <si>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</si>
  <si>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</si>
  <si>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</si>
  <si>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</si>
  <si>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</si>
  <si>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</si>
  <si>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</si>
  <si>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</si>
  <si>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</si>
  <si>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</si>
  <si>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</si>
  <si>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</si>
  <si>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</si>
  <si>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</si>
  <si>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</si>
  <si>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</si>
  <si>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</si>
  <si>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</si>
  <si>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</si>
  <si>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</si>
  <si>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</si>
  <si>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</si>
  <si>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</si>
  <si>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</si>
  <si>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</si>
  <si>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</si>
  <si>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</si>
  <si>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</si>
  <si>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</si>
  <si>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</si>
  <si>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</si>
  <si>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</si>
  <si>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</si>
  <si>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</si>
  <si>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</si>
  <si>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</si>
  <si>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</si>
  <si>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</si>
  <si>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</si>
  <si>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</si>
  <si>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</si>
  <si>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</si>
  <si>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</si>
  <si>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</si>
  <si>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</si>
  <si>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</si>
  <si>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</si>
  <si>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</si>
  <si>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</si>
  <si>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</si>
  <si>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</si>
  <si>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</si>
  <si>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</si>
  <si>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</si>
  <si>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</si>
  <si>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</si>
  <si>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</si>
  <si>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</si>
  <si>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</si>
  <si>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</si>
  <si>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</si>
  <si>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</si>
  <si>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</si>
  <si>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</si>
  <si>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</si>
  <si>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</si>
  <si>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</si>
  <si>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</si>
  <si>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</si>
  <si>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</si>
  <si>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</si>
  <si>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</si>
  <si>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</si>
  <si>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</si>
  <si>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</si>
  <si>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</si>
  <si>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</si>
  <si>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</si>
  <si>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</si>
  <si>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</si>
  <si>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</si>
  <si>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</si>
  <si>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</si>
  <si>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</si>
  <si>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</si>
  <si>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</si>
  <si>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</si>
  <si>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</si>
  <si>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</si>
  <si>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</si>
  <si>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</si>
  <si>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</si>
  <si>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</si>
  <si>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</si>
  <si>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</si>
  <si>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</si>
  <si>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</si>
  <si>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</si>
  <si>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</si>
  <si>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</si>
  <si>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</si>
  <si>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</si>
  <si>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</si>
  <si>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</si>
  <si>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</si>
  <si>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</si>
  <si>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</si>
  <si>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</si>
  <si>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</si>
  <si>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</si>
  <si>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</si>
  <si>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</si>
  <si>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</si>
  <si>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</si>
  <si>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</si>
  <si>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</si>
  <si>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</si>
  <si>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</si>
  <si>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</si>
  <si>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</si>
  <si>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</si>
  <si>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</si>
  <si>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</si>
  <si>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</si>
  <si>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</si>
  <si>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</si>
  <si>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</si>
  <si>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</si>
  <si>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</si>
  <si>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</si>
  <si>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</si>
  <si>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</si>
  <si>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</si>
  <si>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</si>
  <si>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</si>
  <si>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</si>
  <si>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</si>
  <si>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</si>
  <si>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</si>
  <si>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</si>
  <si>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</si>
  <si>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</si>
  <si>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</si>
  <si>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</si>
  <si>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</si>
  <si>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</si>
  <si>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</si>
  <si>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</si>
  <si>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</si>
  <si>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</si>
  <si>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</si>
  <si>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</si>
  <si>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</si>
  <si>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</si>
  <si>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</si>
  <si>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</si>
  <si>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</si>
  <si>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</si>
  <si>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</si>
  <si>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</si>
  <si>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</si>
  <si>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</si>
  <si>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</si>
  <si>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</si>
  <si>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</si>
  <si>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</si>
  <si>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</si>
  <si>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</si>
  <si>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</si>
  <si>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</si>
  <si>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</si>
  <si>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</si>
  <si>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</si>
  <si>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</si>
  <si>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</si>
  <si>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</si>
  <si>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</si>
  <si>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</si>
  <si>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</si>
  <si>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</si>
  <si>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</si>
  <si>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</si>
  <si>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</si>
  <si>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</si>
  <si>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</si>
  <si>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</si>
  <si>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</si>
  <si>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</si>
  <si>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</si>
  <si>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</si>
  <si>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</si>
  <si>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</si>
  <si>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</si>
  <si>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</si>
  <si>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</si>
  <si>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</si>
  <si>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</si>
  <si>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</si>
  <si>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</si>
  <si>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</si>
  <si>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</si>
  <si>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</si>
  <si>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</si>
  <si>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</si>
  <si>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</si>
  <si>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</si>
  <si>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</si>
  <si>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</si>
  <si>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</si>
  <si>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</si>
  <si>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</si>
  <si>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</si>
  <si>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</si>
  <si>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</si>
  <si>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</si>
  <si>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</si>
  <si>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</si>
  <si>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</si>
  <si>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</si>
  <si>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</si>
  <si>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</si>
  <si>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</si>
  <si>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</si>
  <si>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</si>
  <si>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</si>
  <si>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</si>
  <si>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</si>
  <si>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</si>
  <si>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</si>
  <si>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</si>
  <si>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</si>
  <si>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</si>
  <si>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</si>
  <si>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</si>
  <si>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</si>
  <si>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</si>
  <si>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</si>
  <si>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</si>
  <si>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</si>
  <si>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</si>
  <si>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</si>
  <si>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</si>
  <si>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</si>
  <si>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</si>
  <si>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</si>
  <si>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</si>
  <si>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</si>
  <si>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</si>
  <si>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</si>
  <si>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</si>
  <si>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</si>
  <si>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</si>
  <si>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</si>
  <si>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</si>
  <si>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</si>
  <si>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</si>
  <si>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</si>
  <si>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</si>
  <si>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</si>
  <si>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</si>
  <si>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</si>
  <si>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</si>
  <si>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</si>
  <si>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</si>
  <si>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</si>
  <si>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</si>
  <si>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</si>
  <si>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</si>
  <si>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</si>
  <si>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</si>
  <si>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</si>
  <si>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</si>
  <si>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</si>
  <si>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</si>
  <si>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</si>
  <si>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</si>
  <si>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</si>
  <si>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</si>
  <si>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</si>
  <si>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</si>
  <si>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</si>
  <si>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</si>
  <si>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</si>
  <si>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</si>
  <si>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</si>
  <si>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</si>
  <si>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</si>
  <si>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</si>
  <si>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</si>
  <si>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</si>
  <si>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</si>
  <si>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</si>
  <si>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</si>
  <si>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</si>
  <si>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</si>
  <si>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</si>
  <si>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</si>
  <si>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</si>
  <si>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</si>
  <si>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</si>
  <si>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</si>
  <si>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</si>
  <si>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</si>
  <si>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</si>
  <si>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</si>
  <si>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</si>
  <si>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</si>
  <si>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</si>
  <si>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</si>
  <si>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</si>
  <si>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</si>
  <si>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</si>
  <si>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</si>
  <si>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</si>
  <si>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</si>
  <si>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</si>
  <si>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</si>
  <si>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</si>
  <si>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</si>
  <si>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</si>
  <si>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</si>
  <si>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</si>
  <si>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</si>
  <si>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</si>
  <si>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</si>
  <si>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</si>
  <si>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</si>
  <si>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</si>
  <si>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</si>
  <si>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</si>
  <si>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</si>
  <si>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</si>
  <si>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</si>
  <si>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</si>
  <si>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</si>
  <si>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</si>
  <si>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</si>
  <si>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</si>
  <si>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</si>
  <si>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</si>
  <si>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</si>
  <si>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</si>
  <si>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</si>
  <si>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</si>
  <si>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</si>
  <si>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</si>
  <si>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</si>
  <si>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</si>
  <si>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</si>
  <si>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</si>
  <si>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</si>
  <si>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</si>
  <si>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</si>
  <si>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</si>
  <si>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</si>
  <si>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</si>
  <si>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</si>
  <si>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</si>
  <si>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</si>
  <si>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</si>
  <si>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</si>
  <si>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</si>
  <si>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</si>
  <si>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</si>
  <si>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</si>
  <si>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</si>
  <si>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</si>
  <si>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</si>
  <si>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</si>
  <si>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</si>
  <si>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</si>
  <si>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</si>
  <si>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</si>
  <si>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</si>
  <si>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</si>
  <si>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</si>
  <si>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</si>
  <si>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</si>
  <si>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</si>
  <si>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</si>
  <si>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</si>
  <si>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</si>
  <si>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</si>
  <si>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</si>
  <si>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</si>
  <si>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</si>
  <si>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</si>
  <si>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</si>
  <si>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</si>
  <si>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</si>
  <si>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</si>
  <si>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</si>
  <si>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</si>
  <si>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</si>
  <si>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</si>
  <si>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</si>
  <si>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</si>
  <si>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</si>
  <si>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</si>
  <si>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</si>
  <si>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</si>
  <si>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</si>
  <si>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</si>
  <si>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</si>
  <si>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</si>
  <si>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</si>
  <si>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</si>
  <si>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</si>
  <si>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</si>
  <si>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</si>
  <si>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</si>
  <si>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</si>
  <si>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</si>
  <si>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</si>
  <si>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</si>
  <si>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</si>
  <si>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</si>
  <si>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</si>
  <si>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</si>
  <si>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</si>
  <si>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</si>
  <si>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</si>
  <si>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</si>
  <si>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</si>
  <si>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</si>
  <si>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</si>
  <si>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</si>
  <si>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</si>
  <si>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</si>
  <si>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</si>
  <si>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</si>
  <si>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</si>
  <si>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</si>
  <si>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</si>
  <si>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</si>
  <si>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</si>
  <si>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</si>
  <si>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</si>
  <si>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</si>
  <si>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</si>
  <si>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</si>
  <si>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</si>
  <si>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</si>
  <si>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</si>
  <si>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</si>
  <si>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</si>
  <si>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</si>
  <si>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</si>
  <si>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</si>
  <si>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</si>
  <si>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</si>
  <si>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</si>
  <si>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</si>
  <si>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</si>
  <si>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</si>
  <si>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</si>
  <si>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</si>
  <si>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</si>
  <si>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</si>
  <si>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</si>
  <si>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</si>
  <si>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</si>
  <si>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</si>
  <si>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</si>
  <si>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</si>
  <si>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</si>
  <si>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</si>
  <si>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</si>
  <si>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</si>
  <si>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</si>
  <si>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</si>
  <si>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</si>
  <si>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</si>
  <si>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</si>
  <si>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</si>
  <si>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</si>
  <si>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</si>
  <si>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</si>
  <si>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</si>
  <si>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</si>
  <si>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</si>
  <si>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</si>
  <si>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</si>
  <si>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</si>
  <si>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</si>
  <si>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</si>
  <si>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</si>
  <si>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</si>
  <si>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</si>
  <si>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</si>
  <si>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</si>
  <si>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</si>
  <si>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</si>
  <si>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</si>
  <si>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</si>
  <si>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</si>
  <si>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</si>
  <si>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</si>
  <si>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</si>
  <si>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</si>
  <si>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</si>
  <si>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</si>
  <si>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</si>
  <si>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</si>
  <si>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</si>
  <si>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</si>
  <si>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</si>
  <si>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</si>
  <si>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</si>
  <si>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</si>
  <si>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</si>
  <si>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</si>
  <si>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</si>
  <si>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</si>
  <si>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</si>
  <si>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</si>
  <si>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</si>
  <si>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</si>
  <si>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</si>
  <si>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</si>
  <si>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</si>
  <si>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</si>
  <si>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</si>
  <si>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</si>
  <si>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</si>
  <si>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</si>
  <si>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</si>
  <si>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</si>
  <si>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</si>
  <si>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</si>
  <si>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</si>
  <si>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</si>
  <si>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</si>
  <si>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</si>
  <si>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</si>
  <si>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</si>
  <si>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</si>
  <si>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</si>
  <si>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</si>
  <si>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</si>
  <si>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</si>
  <si>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</si>
  <si>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</si>
  <si>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</si>
  <si>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</si>
  <si>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</si>
  <si>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</si>
  <si>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</si>
  <si>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</si>
  <si>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</si>
  <si>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</si>
  <si>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</si>
  <si>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</si>
  <si>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</si>
  <si>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</si>
  <si>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</si>
  <si>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</si>
  <si>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</si>
  <si>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</si>
  <si>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</si>
  <si>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</si>
  <si>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</si>
  <si>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</si>
  <si>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</si>
  <si>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</si>
  <si>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</si>
  <si>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</si>
  <si>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</si>
  <si>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</si>
  <si>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</si>
  <si>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</si>
  <si>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</si>
  <si>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</si>
  <si>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</si>
  <si>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</si>
  <si>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</si>
  <si>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</si>
  <si>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</si>
  <si>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</si>
  <si>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</si>
  <si>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</si>
  <si>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</si>
  <si>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</si>
  <si>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</si>
  <si>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</si>
  <si>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</si>
  <si>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</si>
  <si>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</si>
  <si>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</si>
  <si>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</si>
  <si>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</si>
  <si>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</si>
  <si>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</si>
  <si>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</si>
  <si>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</si>
  <si>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</si>
  <si>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</si>
  <si>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</si>
  <si>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</si>
  <si>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</si>
  <si>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</si>
  <si>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</si>
  <si>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</si>
  <si>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</si>
  <si>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</si>
  <si>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</si>
  <si>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</si>
  <si>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</si>
  <si>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</si>
  <si>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</si>
  <si>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</si>
  <si>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</si>
  <si>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</si>
  <si>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</si>
  <si>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</si>
  <si>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</si>
  <si>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</si>
  <si>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</si>
  <si>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</si>
  <si>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</si>
  <si>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</si>
  <si>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</si>
  <si>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</si>
  <si>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</si>
  <si>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</si>
  <si>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</si>
  <si>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</si>
  <si>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</si>
  <si>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</si>
  <si>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</si>
  <si>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</si>
  <si>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</si>
  <si>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</si>
  <si>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</si>
  <si>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</si>
  <si>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</si>
  <si>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</si>
  <si>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</si>
  <si>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</si>
  <si>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</si>
  <si>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</si>
  <si>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</si>
  <si>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</si>
  <si>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</si>
  <si>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</si>
  <si>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</si>
  <si>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</si>
  <si>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</si>
  <si>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</si>
  <si>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</si>
  <si>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</si>
  <si>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</si>
  <si>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</si>
  <si>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</si>
  <si>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</si>
  <si>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</si>
  <si>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</si>
  <si>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</si>
  <si>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</si>
  <si>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</si>
  <si>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</si>
  <si>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</si>
  <si>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</si>
  <si>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</si>
  <si>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</si>
  <si>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</si>
  <si>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</si>
  <si>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</si>
  <si>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</si>
  <si>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</si>
  <si>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</si>
  <si>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</si>
  <si>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</si>
  <si>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</si>
  <si>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</si>
  <si>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</si>
  <si>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</si>
  <si>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</si>
  <si>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</si>
  <si>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</si>
  <si>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</si>
  <si>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</si>
  <si>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</si>
  <si>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</si>
  <si>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</si>
  <si>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</si>
  <si>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</si>
  <si>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</si>
  <si>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</si>
  <si>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</si>
  <si>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</si>
  <si>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</si>
  <si>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</si>
  <si>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</si>
  <si>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</si>
  <si>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</si>
  <si>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</si>
  <si>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</si>
  <si>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</si>
  <si>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</si>
  <si>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</si>
  <si>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</si>
  <si>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</si>
  <si>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</si>
  <si>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</si>
  <si>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</si>
  <si>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</si>
  <si>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</si>
  <si>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</si>
  <si>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</si>
  <si>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</si>
  <si>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</si>
  <si>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</si>
  <si>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</si>
  <si>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</si>
  <si>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</si>
  <si>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</si>
  <si>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</si>
  <si>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</si>
  <si>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</si>
  <si>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</si>
  <si>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</si>
  <si>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</si>
  <si>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</si>
  <si>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</si>
  <si>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</si>
  <si>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</si>
  <si>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</si>
  <si>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</si>
  <si>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</si>
  <si>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</si>
  <si>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</si>
  <si>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</si>
  <si>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</si>
  <si>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</si>
  <si>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</si>
  <si>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</si>
  <si>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</si>
  <si>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</si>
  <si>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</si>
  <si>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</si>
  <si>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</si>
  <si>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</si>
  <si>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</si>
  <si>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</si>
  <si>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</si>
  <si>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</si>
  <si>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</si>
  <si>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</si>
  <si>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</si>
  <si>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</si>
  <si>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</si>
  <si>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</si>
  <si>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</si>
  <si>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</si>
  <si>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</si>
  <si>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</si>
  <si>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</si>
  <si>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</si>
  <si>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</si>
  <si>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</si>
  <si>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</si>
  <si>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</si>
  <si>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</si>
  <si>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</si>
  <si>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</si>
  <si>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</si>
  <si>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</si>
  <si>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</si>
  <si>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</si>
  <si>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</si>
  <si>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</si>
  <si>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</si>
  <si>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</si>
  <si>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</si>
  <si>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</si>
  <si>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</si>
  <si>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</si>
  <si>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</si>
  <si>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</si>
  <si>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</si>
  <si>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</si>
  <si>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</si>
  <si>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</si>
  <si>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</si>
  <si>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</si>
  <si>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</si>
  <si>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</si>
  <si>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</si>
  <si>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</si>
  <si>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</si>
  <si>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</si>
  <si>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</si>
  <si>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</si>
  <si>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</si>
  <si>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</si>
  <si>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</si>
  <si>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</si>
  <si>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</si>
  <si>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</si>
  <si>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</si>
  <si>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</si>
  <si>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</si>
  <si>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</si>
  <si>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</si>
  <si>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</si>
  <si>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</si>
  <si>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</si>
  <si>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</si>
  <si>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</si>
  <si>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</si>
  <si>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</si>
  <si>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</si>
  <si>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</si>
  <si>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</si>
  <si>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</si>
  <si>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</si>
  <si>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</si>
  <si>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</si>
  <si>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</si>
  <si>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</si>
  <si>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</si>
  <si>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</si>
  <si>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</si>
  <si>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</si>
  <si>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</si>
  <si>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</si>
  <si>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</si>
  <si>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</si>
  <si>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</si>
  <si>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</si>
  <si>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</si>
  <si>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</si>
  <si>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</si>
  <si>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</si>
  <si>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</si>
  <si>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</si>
  <si>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</si>
  <si>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</si>
  <si>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</si>
  <si>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</si>
  <si>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</si>
  <si>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</si>
  <si>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</si>
  <si>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</si>
  <si>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</si>
  <si>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</si>
  <si>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</si>
  <si>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</si>
  <si>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</si>
  <si>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</si>
  <si>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</si>
  <si>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</si>
  <si>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</si>
  <si>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</si>
  <si>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</si>
  <si>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</si>
  <si>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</si>
  <si>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</si>
  <si>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</si>
  <si>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</si>
  <si>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</si>
  <si>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</si>
  <si>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</si>
  <si>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</si>
  <si>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</si>
  <si>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</si>
  <si>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</si>
  <si>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</si>
  <si>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</si>
  <si>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</si>
  <si>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</si>
  <si>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</si>
  <si>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</si>
  <si>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</si>
  <si>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</si>
  <si>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</si>
  <si>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</si>
  <si>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</si>
  <si>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</si>
  <si>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</si>
  <si>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</si>
  <si>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</si>
  <si>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</si>
  <si>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</si>
  <si>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</si>
  <si>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</si>
  <si>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</si>
  <si>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</si>
  <si>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</si>
  <si>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</si>
  <si>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</si>
  <si>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</si>
  <si>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</si>
  <si>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</si>
  <si>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</si>
  <si>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</si>
  <si>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</si>
  <si>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</si>
  <si>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</si>
  <si>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</si>
  <si>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</si>
  <si>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</si>
  <si>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</si>
  <si>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</si>
  <si>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</si>
  <si>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</si>
  <si>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</si>
  <si>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</si>
  <si>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</si>
  <si>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</si>
  <si>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</si>
  <si>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</si>
  <si>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</si>
  <si>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</si>
  <si>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</si>
  <si>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</si>
  <si>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</si>
  <si>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</si>
  <si>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</si>
  <si>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</si>
  <si>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</si>
  <si>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</si>
  <si>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</si>
  <si>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</si>
  <si>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</si>
  <si>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</si>
  <si>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</si>
  <si>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</si>
  <si>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</si>
  <si>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</si>
  <si>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</si>
  <si>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</si>
  <si>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</si>
  <si>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</si>
  <si>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</si>
  <si>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</si>
  <si>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</si>
  <si>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</si>
  <si>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</si>
  <si>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</si>
  <si>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</si>
  <si>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</si>
  <si>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</si>
  <si>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</si>
  <si>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</si>
  <si>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</si>
  <si>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</si>
  <si>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</si>
  <si>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</si>
  <si>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</si>
  <si>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</si>
  <si>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</si>
  <si>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</si>
  <si>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</si>
  <si>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</si>
  <si>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</si>
  <si>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</si>
  <si>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</si>
  <si>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</si>
  <si>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</si>
  <si>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</si>
  <si>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</si>
  <si>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</si>
  <si>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</si>
  <si>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</si>
  <si>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</si>
  <si>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</si>
  <si>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</si>
  <si>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</si>
  <si>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</si>
  <si>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</si>
  <si>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</si>
  <si>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</si>
  <si>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</si>
  <si>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</si>
  <si>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</si>
  <si>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</si>
  <si>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</si>
  <si>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</si>
  <si>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</si>
  <si>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</si>
  <si>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</si>
  <si>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</si>
  <si>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</si>
  <si>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</si>
  <si>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</si>
  <si>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</si>
  <si>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</si>
  <si>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</si>
  <si>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</si>
  <si>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</si>
  <si>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</si>
  <si>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</si>
  <si>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</si>
  <si>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</si>
  <si>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</si>
  <si>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</si>
  <si>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</si>
  <si>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</si>
  <si>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</si>
  <si>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</si>
  <si>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</si>
  <si>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</si>
  <si>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</si>
  <si>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</si>
  <si>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</si>
  <si>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</si>
  <si>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</si>
  <si>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</si>
  <si>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</si>
  <si>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</si>
  <si>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</si>
  <si>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</si>
  <si>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</si>
  <si>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</si>
  <si>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</si>
  <si>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</si>
  <si>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</si>
  <si>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</si>
  <si>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</si>
  <si>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</si>
  <si>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</si>
  <si>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</si>
  <si>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</si>
  <si>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</si>
  <si>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</si>
  <si>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</si>
  <si>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</si>
  <si>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</si>
  <si>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</si>
  <si>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</si>
  <si>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</si>
  <si>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</si>
  <si>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</si>
  <si>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</si>
  <si>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</si>
  <si>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</si>
  <si>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</si>
  <si>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</si>
  <si>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</si>
  <si>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</si>
  <si>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</si>
  <si>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</si>
  <si>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</si>
  <si>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</si>
  <si>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</si>
  <si>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</si>
  <si>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</si>
  <si>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</si>
  <si>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</si>
  <si>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</si>
  <si>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</si>
  <si>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</si>
  <si>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</si>
  <si>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</si>
  <si>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</si>
  <si>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</si>
  <si>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</si>
  <si>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</si>
  <si>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</si>
  <si>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</si>
  <si>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</si>
  <si>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</si>
  <si>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</si>
  <si>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</si>
  <si>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</si>
  <si>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</si>
  <si>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</si>
  <si>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</si>
  <si>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</si>
  <si>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</si>
  <si>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</si>
  <si>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</si>
  <si>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</si>
  <si>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</si>
  <si>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</si>
  <si>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</si>
  <si>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</si>
  <si>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</si>
  <si>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</si>
  <si>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</si>
  <si>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</si>
  <si>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</si>
  <si>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</si>
  <si>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</si>
  <si>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</si>
  <si>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</si>
  <si>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</si>
  <si>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</si>
  <si>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</si>
  <si>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</si>
  <si>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</si>
  <si>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</si>
  <si>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</si>
  <si>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</si>
  <si>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</si>
  <si>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</si>
  <si>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</si>
  <si>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</si>
  <si>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</si>
  <si>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</si>
  <si>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</si>
  <si>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</si>
  <si>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</si>
  <si>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</si>
  <si>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</si>
  <si>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</si>
  <si>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</si>
  <si>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</si>
  <si>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</si>
  <si>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</si>
  <si>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</si>
  <si>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</si>
  <si>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</si>
  <si>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</si>
  <si>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</si>
  <si>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</si>
  <si>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</si>
  <si>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</si>
  <si>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</si>
  <si>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</si>
  <si>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</si>
  <si>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</si>
  <si>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</si>
  <si>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</si>
  <si>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</si>
  <si>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</si>
  <si>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</si>
  <si>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</si>
  <si>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</si>
  <si>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</si>
  <si>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</si>
  <si>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</si>
  <si>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</si>
  <si>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</si>
  <si>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</si>
  <si>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</si>
  <si>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</si>
  <si>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</si>
  <si>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</si>
  <si>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</si>
  <si>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</si>
  <si>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</si>
  <si>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</si>
  <si>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</si>
  <si>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</si>
  <si>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</si>
  <si>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</si>
  <si>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</si>
  <si>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</si>
  <si>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</si>
  <si>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</si>
  <si>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</si>
  <si>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</si>
  <si>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</si>
  <si>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</si>
  <si>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</si>
  <si>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</si>
  <si>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</si>
  <si>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</si>
  <si>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</si>
  <si>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</si>
  <si>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</si>
  <si>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</si>
  <si>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</si>
  <si>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</si>
  <si>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</si>
  <si>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</si>
  <si>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</si>
  <si>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</si>
  <si>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</si>
  <si>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</si>
  <si>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</si>
  <si>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</si>
  <si>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</si>
  <si>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</si>
  <si>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</si>
  <si>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</si>
  <si>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</si>
  <si>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</si>
  <si>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</si>
  <si>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</si>
  <si>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</si>
  <si>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</si>
  <si>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</si>
  <si>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</si>
  <si>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</si>
  <si>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</si>
  <si>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</si>
  <si>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</si>
  <si>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</si>
  <si>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</si>
  <si>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</si>
  <si>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</si>
  <si>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</si>
  <si>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</si>
  <si>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</si>
  <si>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</si>
  <si>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</si>
  <si>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</si>
  <si>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</si>
  <si>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</si>
  <si>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</si>
  <si>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</si>
  <si>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</si>
  <si>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</si>
  <si>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</si>
  <si>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</si>
  <si>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</si>
  <si>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</si>
  <si>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</si>
  <si>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</si>
  <si>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</si>
  <si>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</si>
  <si>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</si>
  <si>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</si>
  <si>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</si>
  <si>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</si>
  <si>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</si>
  <si>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</si>
  <si>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</si>
  <si>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</si>
  <si>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</si>
  <si>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</si>
  <si>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</si>
  <si>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</si>
  <si>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</si>
  <si>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</si>
  <si>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</si>
  <si>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</si>
  <si>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</si>
  <si>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</si>
  <si>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</si>
  <si>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</si>
  <si>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</si>
  <si>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</si>
  <si>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</si>
  <si>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</si>
  <si>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</si>
  <si>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</si>
  <si>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</si>
  <si>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</si>
  <si>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</si>
  <si>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</si>
  <si>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</si>
  <si>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</si>
  <si>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</si>
  <si>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</si>
  <si>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</si>
  <si>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</si>
  <si>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</si>
  <si>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</si>
  <si>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</si>
  <si>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</si>
  <si>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</si>
  <si>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</si>
  <si>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</si>
  <si>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</si>
  <si>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</si>
  <si>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</si>
  <si>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</si>
  <si>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</si>
  <si>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</si>
  <si>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</si>
  <si>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</si>
  <si>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</si>
  <si>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</si>
  <si>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</si>
  <si>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</si>
  <si>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</si>
  <si>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</si>
  <si>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</si>
  <si>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</si>
  <si>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</si>
  <si>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</si>
  <si>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</si>
  <si>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</si>
  <si>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</si>
  <si>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</si>
  <si>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</si>
  <si>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</si>
  <si>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</si>
  <si>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</si>
  <si>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</si>
  <si>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</si>
  <si>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</si>
  <si>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</si>
  <si>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</si>
  <si>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</si>
  <si>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</si>
  <si>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</si>
  <si>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</si>
  <si>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</si>
  <si>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</si>
  <si>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</si>
  <si>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</si>
  <si>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</si>
  <si>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</si>
  <si>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</si>
  <si>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</si>
  <si>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</si>
  <si>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</si>
  <si>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</si>
  <si>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</si>
  <si>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</si>
  <si>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</si>
  <si>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</si>
  <si>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</si>
  <si>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</si>
  <si>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</si>
  <si>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</si>
  <si>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</si>
  <si>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</si>
  <si>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</si>
  <si>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</si>
  <si>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</si>
  <si>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</si>
  <si>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</si>
  <si>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</si>
  <si>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</si>
  <si>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</si>
  <si>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</si>
  <si>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</si>
  <si>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</si>
  <si>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</si>
  <si>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</si>
  <si>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</si>
  <si>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</si>
  <si>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</si>
  <si>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</si>
  <si>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</si>
  <si>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</si>
  <si>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</si>
  <si>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</si>
  <si>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</si>
  <si>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</si>
  <si>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</si>
  <si>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</si>
  <si>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</si>
  <si>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</si>
  <si>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</si>
  <si>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</si>
  <si>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</si>
  <si>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</si>
  <si>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</si>
  <si>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</si>
  <si>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</si>
  <si>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</si>
  <si>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</si>
  <si>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</si>
  <si>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</si>
  <si>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</si>
  <si>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</si>
  <si>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</si>
  <si>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</si>
  <si>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</si>
  <si>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</si>
  <si>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</si>
  <si>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</si>
  <si>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</si>
  <si>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</si>
  <si>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</si>
  <si>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</si>
  <si>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</si>
  <si>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</si>
  <si>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</si>
  <si>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</si>
  <si>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</si>
  <si>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</si>
  <si>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</si>
  <si>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</si>
  <si>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</si>
  <si>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</si>
  <si>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</si>
  <si>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</si>
  <si>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</si>
  <si>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</si>
  <si>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</si>
  <si>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</si>
  <si>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</si>
  <si>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</si>
  <si>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</si>
  <si>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</si>
  <si>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</si>
  <si>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</si>
  <si>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</si>
  <si>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</si>
  <si>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</si>
  <si>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</si>
  <si>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</si>
  <si>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</si>
  <si>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</si>
  <si>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</si>
  <si>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</si>
  <si>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</si>
  <si>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</si>
  <si>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</si>
  <si>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</si>
  <si>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</si>
  <si>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</si>
  <si>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</si>
  <si>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</si>
  <si>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</si>
  <si>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</si>
  <si>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</si>
  <si>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</si>
  <si>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</si>
  <si>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</si>
  <si>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</si>
  <si>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</si>
  <si>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</si>
  <si>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</si>
  <si>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</si>
  <si>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</si>
  <si>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</si>
  <si>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</si>
  <si>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</si>
  <si>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</si>
  <si>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</si>
  <si>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</si>
  <si>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</si>
  <si>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</si>
  <si>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</si>
  <si>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</si>
  <si>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</si>
  <si>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</si>
  <si>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</si>
  <si>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</si>
  <si>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</si>
  <si>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</si>
  <si>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</si>
  <si>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</si>
  <si>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</si>
  <si>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</si>
  <si>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</si>
  <si>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</si>
  <si>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</si>
  <si>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</si>
  <si>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</si>
  <si>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</si>
  <si>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</si>
  <si>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</si>
  <si>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</si>
  <si>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</si>
  <si>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</si>
  <si>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</si>
  <si>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</si>
  <si>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</si>
  <si>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</si>
  <si>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</si>
  <si>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</si>
  <si>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</si>
  <si>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</si>
  <si>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</si>
  <si>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</si>
  <si>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</si>
  <si>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</si>
  <si>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</si>
  <si>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</si>
  <si>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</si>
  <si>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</si>
  <si>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</si>
  <si>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</si>
  <si>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</si>
  <si>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</si>
  <si>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</si>
  <si>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</si>
  <si>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</si>
  <si>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</si>
  <si>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</si>
  <si>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</si>
  <si>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</si>
  <si>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</si>
  <si>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</si>
  <si>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</si>
  <si>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</si>
  <si>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</si>
  <si>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</si>
  <si>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</si>
  <si>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</si>
  <si>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</si>
  <si>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</si>
  <si>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</si>
  <si>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</si>
  <si>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</si>
  <si>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</si>
  <si>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</si>
  <si>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</si>
  <si>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</si>
  <si>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</si>
  <si>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</si>
  <si>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</si>
  <si>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</si>
  <si>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</si>
  <si>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</si>
  <si>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</si>
  <si>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</si>
  <si>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</si>
  <si>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</si>
  <si>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</si>
  <si>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</si>
  <si>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</si>
  <si>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</si>
  <si>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</si>
  <si>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</si>
  <si>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</si>
  <si>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</si>
  <si>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</si>
  <si>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</si>
  <si>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</si>
  <si>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</si>
  <si>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</si>
  <si>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</si>
  <si>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</si>
  <si>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</si>
  <si>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</si>
  <si>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</si>
  <si>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</si>
  <si>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</si>
  <si>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</si>
  <si>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</si>
  <si>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</si>
  <si>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</si>
  <si>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</si>
  <si>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</si>
  <si>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</si>
  <si>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</si>
  <si>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</si>
  <si>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</si>
  <si>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</si>
  <si>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</si>
  <si>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</si>
  <si>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</si>
  <si>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</si>
  <si>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</si>
  <si>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</si>
  <si>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</si>
  <si>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</si>
  <si>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</si>
  <si>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</si>
  <si>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</si>
  <si>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</si>
  <si>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</si>
  <si>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</si>
  <si>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</si>
  <si>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</si>
  <si>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</si>
  <si>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</si>
  <si>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</si>
  <si>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</si>
  <si>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</si>
  <si>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</si>
  <si>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</si>
  <si>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</si>
  <si>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</si>
  <si>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</si>
  <si>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</si>
  <si>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</si>
  <si>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</si>
  <si>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</si>
  <si>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</si>
  <si>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</si>
  <si>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</si>
  <si>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</si>
  <si>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</si>
  <si>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</si>
  <si>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</si>
  <si>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</si>
  <si>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</si>
  <si>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</si>
  <si>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</si>
  <si>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</si>
  <si>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</si>
  <si>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</si>
  <si>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</si>
  <si>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</si>
  <si>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</si>
  <si>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</si>
  <si>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</si>
  <si>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</si>
  <si>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</si>
  <si>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</si>
  <si>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</si>
  <si>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</si>
  <si>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</si>
  <si>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</si>
  <si>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</si>
  <si>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</si>
  <si>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</si>
  <si>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</si>
  <si>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</si>
  <si>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</si>
  <si>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</si>
  <si>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</si>
  <si>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</si>
  <si>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</si>
  <si>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</si>
  <si>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</si>
  <si>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</si>
  <si>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</si>
  <si>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</si>
  <si>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</si>
  <si>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</si>
  <si>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</si>
  <si>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</si>
  <si>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</si>
  <si>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</si>
  <si>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</si>
  <si>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</si>
  <si>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</si>
  <si>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</si>
  <si>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</si>
  <si>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</si>
  <si>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</si>
  <si>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</si>
  <si>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</si>
  <si>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</si>
  <si>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</si>
  <si>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</si>
  <si>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</si>
  <si>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</si>
  <si>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</si>
  <si>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</si>
  <si>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</si>
  <si>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</si>
  <si>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</si>
  <si>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</si>
  <si>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</si>
  <si>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</si>
  <si>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</si>
  <si>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</si>
  <si>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</si>
  <si>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</si>
  <si>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</si>
  <si>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</si>
  <si>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</si>
  <si>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</si>
  <si>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</si>
  <si>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</si>
  <si>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</si>
  <si>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</si>
  <si>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</si>
  <si>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</si>
  <si>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</si>
  <si>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</si>
  <si>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</si>
  <si>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</si>
  <si>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</si>
  <si>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</si>
  <si>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</si>
  <si>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</si>
  <si>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</si>
  <si>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</si>
  <si>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</si>
  <si>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</si>
  <si>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</si>
  <si>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</si>
  <si>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</si>
  <si>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</si>
  <si>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</si>
  <si>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</si>
  <si>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</si>
  <si>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</si>
  <si>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</si>
  <si>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</si>
  <si>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</si>
  <si>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</si>
  <si>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</si>
  <si>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</si>
  <si>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</si>
  <si>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</si>
  <si>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</si>
  <si>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</si>
  <si>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</si>
  <si>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</si>
  <si>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</si>
  <si>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</si>
  <si>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</si>
  <si>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</si>
  <si>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</si>
  <si>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</si>
  <si>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</si>
  <si>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</si>
  <si>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</si>
  <si>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</si>
  <si>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</si>
  <si>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</si>
  <si>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</si>
  <si>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</si>
  <si>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</si>
  <si>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</si>
  <si>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</si>
  <si>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</si>
  <si>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</si>
  <si>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</si>
  <si>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</si>
  <si>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</si>
  <si>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</si>
  <si>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</si>
  <si>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</si>
  <si>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</si>
  <si>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</si>
  <si>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</si>
  <si>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</si>
  <si>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</si>
  <si>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</si>
  <si>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</si>
  <si>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</si>
  <si>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</si>
  <si>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</si>
  <si>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</si>
  <si>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</si>
  <si>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</si>
  <si>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</si>
  <si>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</si>
  <si>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</si>
  <si>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</si>
  <si>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</si>
  <si>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</si>
  <si>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</si>
  <si>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</si>
  <si>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</si>
  <si>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</si>
  <si>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</si>
  <si>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</si>
  <si>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</si>
  <si>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</si>
  <si>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</si>
  <si>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</si>
  <si>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</si>
  <si>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</si>
  <si>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</si>
  <si>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</si>
  <si>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</si>
  <si>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</si>
  <si>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</si>
  <si>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</si>
  <si>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</si>
  <si>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</si>
  <si>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</si>
  <si>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</si>
  <si>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</si>
  <si>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</si>
  <si>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</si>
  <si>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</si>
  <si>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</si>
  <si>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</si>
  <si>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</si>
  <si>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</si>
  <si>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</si>
  <si>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</si>
  <si>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</si>
  <si>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</si>
  <si>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</si>
  <si>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</si>
  <si>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</si>
  <si>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</si>
  <si>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</si>
  <si>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</si>
  <si>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</si>
  <si>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</si>
  <si>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</si>
  <si>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</si>
  <si>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</si>
  <si>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</si>
  <si>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</si>
  <si>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</si>
  <si>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</si>
  <si>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</si>
  <si>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</si>
  <si>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</si>
  <si>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</si>
  <si>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</si>
  <si>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</si>
  <si>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</si>
  <si>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</si>
  <si>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</si>
  <si>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</si>
  <si>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</si>
  <si>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</si>
  <si>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</si>
  <si>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</si>
  <si>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</si>
  <si>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</si>
  <si>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</si>
  <si>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</si>
  <si>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</si>
  <si>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</si>
  <si>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</si>
  <si>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</si>
  <si>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</si>
  <si>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</si>
  <si>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</si>
  <si>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</si>
  <si>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</si>
  <si>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</si>
  <si>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</si>
  <si>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</si>
  <si>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</si>
  <si>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</si>
  <si>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</si>
  <si>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</si>
  <si>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</si>
  <si>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</si>
  <si>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</si>
  <si>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</si>
  <si>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</si>
  <si>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</si>
  <si>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</si>
  <si>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</si>
  <si>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</si>
  <si>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</si>
  <si>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</si>
  <si>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</si>
  <si>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</si>
  <si>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</si>
  <si>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</si>
  <si>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</si>
  <si>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</si>
  <si>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</si>
  <si>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</si>
  <si>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</si>
  <si>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</si>
  <si>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</si>
  <si>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</si>
  <si>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</si>
  <si>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</si>
  <si>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</si>
  <si>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</si>
  <si>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</si>
  <si>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</si>
  <si>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</si>
  <si>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</si>
  <si>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</si>
  <si>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</si>
  <si>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</si>
  <si>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</si>
  <si>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</si>
  <si>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</si>
  <si>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</si>
  <si>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</si>
  <si>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</si>
  <si>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</si>
  <si>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</si>
  <si>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</si>
  <si>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</si>
  <si>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</si>
  <si>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</si>
  <si>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</si>
  <si>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</si>
  <si>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</si>
  <si>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</si>
  <si>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</si>
  <si>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</si>
  <si>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</si>
  <si>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</si>
  <si>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</si>
  <si>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</si>
  <si>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</si>
  <si>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</si>
  <si>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</si>
  <si>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</si>
  <si>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</si>
  <si>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</si>
  <si>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</si>
  <si>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</si>
  <si>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</si>
  <si>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</si>
  <si>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</si>
  <si>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</si>
  <si>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</si>
  <si>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</si>
  <si>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</si>
  <si>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</si>
  <si>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</si>
  <si>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</si>
  <si>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</si>
  <si>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</si>
  <si>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</si>
  <si>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</si>
  <si>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</si>
  <si>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</si>
  <si>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</si>
  <si>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</si>
  <si>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</si>
  <si>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</si>
  <si>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</si>
  <si>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</si>
  <si>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</si>
  <si>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</si>
  <si>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</si>
  <si>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</si>
  <si>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</si>
  <si>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</si>
  <si>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</si>
  <si>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</si>
  <si>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</si>
  <si>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</si>
  <si>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</si>
  <si>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</si>
  <si>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</si>
  <si>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</si>
  <si>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</si>
  <si>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</si>
  <si>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</si>
  <si>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</si>
  <si>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</si>
  <si>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</si>
  <si>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</si>
  <si>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</si>
  <si>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</si>
  <si>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</si>
  <si>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</si>
  <si>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</si>
  <si>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</si>
  <si>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</si>
  <si>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</si>
  <si>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</si>
  <si>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</si>
  <si>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</si>
  <si>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</si>
  <si>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</si>
  <si>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</si>
  <si>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</si>
  <si>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</si>
  <si>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</si>
  <si>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</si>
  <si>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</si>
  <si>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</si>
  <si>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</si>
  <si>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</si>
  <si>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</si>
  <si>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</si>
  <si>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</si>
  <si>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</si>
  <si>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</si>
  <si>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</si>
  <si>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</si>
  <si>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</si>
  <si>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</si>
  <si>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</si>
  <si>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</si>
  <si>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</si>
  <si>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</si>
  <si>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</si>
  <si>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</si>
  <si>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</si>
  <si>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</si>
  <si>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</si>
  <si>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</si>
  <si>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</si>
  <si>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</si>
  <si>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</si>
  <si>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</si>
  <si>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</si>
  <si>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</si>
  <si>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</si>
  <si>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</si>
  <si>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</si>
  <si>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</si>
  <si>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</si>
  <si>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</si>
  <si>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</si>
  <si>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</si>
  <si>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</si>
  <si>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</si>
  <si>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</si>
  <si>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</si>
  <si>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</si>
  <si>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</si>
  <si>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</si>
  <si>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</si>
  <si>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</si>
  <si>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</si>
  <si>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</si>
  <si>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</si>
  <si>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</si>
  <si>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</si>
  <si>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</si>
  <si>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</si>
  <si>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</si>
  <si>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</si>
  <si>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</si>
  <si>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</si>
  <si>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</si>
  <si>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</si>
  <si>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</si>
  <si>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</si>
  <si>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</si>
  <si>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</si>
  <si>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</si>
  <si>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</si>
  <si>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</si>
  <si>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</si>
  <si>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</si>
  <si>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</si>
  <si>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</si>
  <si>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</si>
  <si>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</si>
  <si>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</si>
  <si>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</si>
  <si>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</si>
  <si>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</si>
  <si>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</si>
  <si>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</si>
  <si>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</si>
  <si>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</si>
  <si>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</si>
  <si>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</si>
  <si>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</si>
  <si>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</si>
  <si>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</si>
  <si>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</si>
  <si>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</si>
  <si>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</si>
  <si>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</si>
  <si>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</si>
  <si>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</si>
  <si>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</si>
  <si>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</si>
  <si>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</si>
  <si>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</si>
  <si>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</si>
  <si>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</si>
  <si>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</si>
  <si>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</si>
  <si>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</si>
  <si>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</si>
  <si>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</si>
  <si>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</si>
  <si>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</si>
  <si>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</si>
  <si>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</si>
  <si>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</si>
  <si>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</si>
  <si>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</si>
  <si>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</si>
  <si>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</si>
  <si>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</si>
  <si>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</si>
  <si>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</si>
  <si>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</si>
  <si>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</si>
  <si>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</si>
  <si>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</si>
  <si>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</si>
  <si>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</si>
  <si>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</si>
  <si>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</si>
  <si>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</si>
  <si>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</si>
  <si>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</si>
  <si>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</si>
  <si>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</si>
  <si>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</si>
  <si>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</si>
  <si>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</si>
  <si>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</si>
  <si>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</si>
  <si>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</si>
  <si>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</si>
  <si>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</si>
  <si>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</si>
  <si>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</si>
  <si>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</si>
  <si>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</si>
  <si>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</si>
  <si>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</si>
  <si>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</si>
  <si>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</si>
  <si>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</si>
  <si>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</si>
  <si>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</si>
  <si>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</si>
  <si>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</si>
  <si>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</si>
  <si>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</si>
  <si>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</si>
  <si>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</si>
  <si>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</si>
  <si>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</si>
  <si>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</si>
  <si>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</si>
  <si>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</si>
  <si>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</si>
  <si>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</si>
  <si>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</si>
  <si>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</si>
  <si>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</si>
  <si>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</si>
  <si>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</si>
  <si>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</si>
  <si>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</si>
  <si>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</si>
  <si>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</si>
  <si>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</si>
  <si>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</si>
  <si>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</si>
  <si>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</si>
  <si>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</si>
  <si>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</si>
  <si>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</si>
  <si>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</si>
  <si>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</si>
  <si>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</si>
  <si>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</si>
  <si>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</si>
  <si>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</si>
  <si>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</si>
  <si>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</si>
  <si>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</si>
  <si>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</si>
  <si>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</si>
  <si>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</si>
  <si>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</si>
  <si>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</si>
  <si>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</si>
  <si>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</si>
  <si>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</si>
  <si>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</si>
  <si>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</si>
  <si>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</si>
  <si>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</si>
  <si>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</si>
  <si>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</si>
  <si>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</si>
  <si>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</si>
  <si>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</si>
  <si>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</si>
  <si>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</si>
  <si>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</si>
  <si>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</si>
  <si>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</si>
  <si>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</si>
  <si>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</si>
  <si>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</si>
  <si>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</si>
  <si>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</si>
  <si>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</si>
  <si>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</si>
  <si>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</si>
  <si>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</si>
  <si>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</si>
  <si>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</si>
  <si>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</si>
  <si>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</si>
  <si>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</si>
  <si>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</si>
  <si>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</si>
  <si>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</si>
  <si>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</si>
  <si>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</si>
  <si>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</si>
  <si>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</si>
  <si>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</si>
  <si>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</si>
  <si>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</si>
  <si>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</si>
  <si>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</si>
  <si>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</si>
  <si>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</si>
  <si>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</si>
  <si>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</si>
  <si>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</si>
  <si>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</si>
  <si>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</si>
  <si>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</si>
  <si>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</si>
  <si>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</si>
  <si>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</si>
  <si>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</si>
  <si>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</si>
  <si>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</si>
  <si>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</si>
  <si>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</si>
  <si>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</si>
  <si>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</si>
  <si>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</si>
  <si>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</si>
  <si>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</si>
  <si>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</si>
  <si>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</si>
  <si>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</si>
  <si>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</si>
  <si>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</si>
  <si>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</si>
  <si>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</si>
  <si>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</si>
  <si>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</si>
  <si>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</si>
  <si>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</si>
  <si>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</si>
  <si>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</si>
  <si>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</si>
  <si>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</si>
  <si>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</si>
  <si>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</si>
  <si>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</si>
  <si>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</si>
  <si>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</si>
  <si>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</si>
  <si>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</si>
  <si>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</si>
  <si>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</si>
  <si>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</si>
  <si>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</si>
  <si>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</si>
  <si>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</si>
  <si>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</si>
  <si>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</si>
  <si>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</si>
  <si>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</si>
  <si>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</si>
  <si>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</si>
  <si>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</si>
  <si>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</si>
  <si>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</si>
  <si>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</si>
  <si>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</si>
  <si>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</si>
  <si>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</si>
  <si>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</si>
  <si>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</si>
  <si>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</si>
  <si>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</si>
  <si>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</si>
  <si>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</si>
  <si>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</si>
  <si>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</si>
  <si>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</si>
  <si>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</si>
  <si>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</si>
  <si>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</si>
  <si>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</si>
  <si>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</si>
  <si>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</si>
  <si>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</si>
  <si>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</si>
  <si>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</si>
  <si>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</si>
  <si>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</si>
  <si>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</si>
  <si>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</si>
  <si>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</si>
  <si>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</si>
  <si>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</si>
  <si>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</si>
  <si>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</si>
  <si>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</si>
  <si>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</si>
  <si>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</si>
  <si>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</si>
  <si>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</si>
  <si>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</si>
  <si>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</si>
  <si>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</si>
  <si>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</si>
  <si>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</si>
  <si>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</si>
  <si>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</si>
  <si>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</si>
  <si>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</si>
  <si>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</si>
  <si>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</si>
  <si>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</si>
  <si>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</si>
  <si>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</si>
  <si>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</si>
  <si>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</si>
  <si>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</si>
  <si>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</si>
  <si>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</si>
  <si>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</si>
  <si>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</si>
  <si>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</si>
  <si>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</si>
  <si>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</si>
  <si>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</si>
  <si>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</si>
  <si>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</si>
  <si>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</si>
  <si>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</si>
  <si>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</si>
  <si>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</si>
  <si>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</si>
  <si>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</si>
  <si>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</si>
  <si>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</si>
  <si>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</si>
  <si>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</si>
  <si>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</si>
  <si>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</si>
  <si>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</si>
  <si>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</si>
  <si>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</si>
  <si>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</si>
  <si>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</si>
  <si>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</si>
  <si>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</si>
  <si>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</si>
  <si>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</si>
  <si>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</si>
  <si>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</si>
  <si>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</si>
  <si>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</si>
  <si>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</si>
  <si>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</si>
  <si>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</si>
  <si>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</si>
  <si>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</si>
  <si>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</si>
  <si>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</si>
  <si>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</si>
  <si>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</si>
  <si>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</si>
  <si>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</si>
  <si>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</si>
  <si>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</si>
  <si>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</si>
  <si>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</si>
  <si>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</si>
  <si>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</si>
  <si>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</si>
  <si>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</si>
  <si>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</si>
  <si>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</si>
  <si>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</si>
  <si>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</si>
  <si>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</si>
  <si>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</si>
  <si>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</si>
  <si>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</si>
  <si>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</si>
  <si>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</si>
  <si>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</si>
  <si>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</si>
  <si>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</si>
  <si>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</si>
  <si>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</si>
  <si>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</si>
  <si>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</si>
  <si>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</si>
  <si>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</si>
  <si>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</si>
  <si>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</si>
  <si>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</si>
  <si>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</si>
  <si>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</si>
  <si>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</si>
  <si>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</si>
  <si>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</si>
  <si>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</si>
  <si>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</si>
  <si>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</si>
  <si>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</si>
  <si>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</si>
  <si>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</si>
  <si>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</si>
  <si>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</si>
  <si>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</si>
  <si>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</si>
  <si>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</si>
  <si>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</si>
  <si>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</si>
  <si>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</si>
  <si>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</si>
  <si>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</si>
  <si>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</si>
  <si>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</si>
  <si>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</si>
  <si>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</si>
  <si>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</si>
  <si>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</si>
  <si>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</si>
  <si>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</si>
  <si>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</si>
  <si>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</si>
  <si>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</si>
  <si>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</si>
  <si>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</si>
  <si>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</si>
  <si>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</si>
  <si>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</si>
  <si>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</si>
  <si>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</si>
  <si>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</si>
  <si>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</si>
  <si>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</si>
  <si>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</si>
  <si>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</si>
  <si>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</si>
  <si>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</si>
  <si>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</si>
  <si>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</si>
  <si>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</si>
  <si>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</si>
  <si>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</si>
  <si>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</si>
  <si>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</si>
  <si>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</si>
  <si>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</si>
  <si>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</si>
  <si>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</si>
  <si>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</si>
  <si>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</si>
  <si>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</si>
  <si>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</si>
  <si>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</si>
  <si>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</si>
  <si>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</si>
  <si>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</si>
  <si>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</si>
  <si>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</si>
  <si>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</si>
  <si>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</si>
  <si>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</si>
  <si>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</si>
  <si>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</si>
  <si>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</si>
  <si>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</si>
  <si>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</si>
  <si>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</si>
  <si>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</si>
  <si>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</si>
  <si>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</si>
  <si>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</si>
  <si>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</si>
  <si>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</si>
  <si>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</si>
  <si>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</si>
  <si>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</si>
  <si>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</si>
  <si>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</si>
  <si>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</si>
  <si>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</si>
  <si>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</si>
  <si>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</si>
  <si>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</si>
  <si>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</si>
  <si>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</si>
  <si>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</si>
  <si>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</si>
  <si>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</si>
  <si>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</si>
  <si>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</si>
  <si>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</si>
  <si>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</si>
  <si>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</si>
  <si>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</si>
  <si>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</si>
  <si>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</si>
  <si>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</si>
  <si>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</si>
  <si>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</si>
  <si>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</si>
  <si>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</si>
  <si>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</si>
  <si>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</si>
  <si>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</si>
  <si>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</si>
  <si>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</si>
  <si>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</si>
  <si>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</si>
  <si>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</si>
  <si>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</si>
  <si>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</si>
  <si>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</si>
  <si>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</si>
  <si>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</si>
  <si>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</si>
  <si>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</si>
  <si>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</si>
  <si>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</si>
  <si>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</si>
  <si>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</si>
  <si>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</si>
  <si>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</si>
  <si>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</si>
  <si>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</si>
  <si>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</si>
  <si>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</si>
  <si>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</si>
  <si>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</si>
  <si>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</si>
  <si>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</si>
  <si>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</si>
  <si>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</si>
  <si>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</si>
  <si>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</si>
  <si>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</si>
  <si>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</si>
  <si>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</si>
  <si>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</si>
  <si>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</si>
  <si>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</si>
  <si>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</si>
  <si>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</si>
  <si>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</si>
  <si>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</si>
  <si>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</si>
  <si>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</si>
  <si>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</si>
  <si>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</si>
  <si>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</si>
  <si>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</si>
  <si>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</si>
  <si>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</si>
  <si>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</si>
  <si>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</si>
  <si>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</si>
  <si>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</si>
  <si>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</si>
  <si>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</si>
  <si>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</si>
  <si>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</si>
  <si>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</si>
  <si>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</si>
  <si>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</si>
  <si>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</si>
  <si>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</si>
  <si>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</si>
  <si>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</si>
  <si>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</si>
  <si>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</si>
  <si>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</si>
  <si>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</si>
  <si>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</si>
  <si>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</si>
  <si>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</si>
  <si>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</si>
  <si>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</si>
  <si>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</si>
  <si>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</si>
  <si>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</si>
  <si>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</si>
  <si>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</si>
  <si>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</si>
  <si>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</si>
  <si>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</si>
  <si>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</si>
  <si>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</si>
  <si>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</si>
  <si>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</si>
  <si>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</si>
  <si>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</si>
  <si>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</si>
  <si>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</si>
  <si>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</si>
  <si>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</si>
  <si>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</si>
  <si>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</si>
  <si>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</si>
  <si>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</si>
  <si>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</si>
  <si>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</si>
  <si>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</si>
  <si>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</si>
  <si>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</si>
  <si>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</si>
  <si>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</si>
  <si>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</si>
  <si>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</si>
  <si>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</si>
  <si>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</si>
  <si>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</si>
  <si>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</si>
  <si>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</si>
  <si>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</si>
  <si>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</si>
  <si>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</si>
  <si>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</si>
  <si>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</si>
  <si>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</si>
  <si>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</si>
  <si>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</si>
  <si>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</si>
  <si>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</si>
  <si>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</si>
  <si>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</si>
  <si>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</si>
  <si>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</si>
  <si>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</si>
  <si>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</si>
  <si>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</si>
  <si>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</si>
  <si>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</si>
  <si>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</si>
  <si>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</si>
  <si>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</si>
  <si>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</si>
  <si>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</si>
  <si>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</si>
  <si>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</si>
  <si>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</si>
  <si>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</si>
  <si>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</si>
  <si>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</si>
  <si>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</si>
  <si>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</si>
  <si>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</si>
  <si>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</si>
  <si>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</si>
  <si>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</si>
  <si>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</si>
  <si>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</si>
  <si>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</si>
  <si>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</si>
  <si>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</si>
  <si>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</si>
  <si>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</si>
  <si>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</si>
  <si>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</si>
  <si>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</si>
  <si>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</si>
  <si>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</si>
  <si>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</si>
  <si>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</si>
  <si>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</si>
  <si>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</si>
  <si>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</si>
  <si>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</si>
  <si>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</si>
  <si>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</si>
  <si>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</si>
  <si>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</si>
  <si>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</si>
  <si>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</si>
  <si>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</si>
  <si>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</si>
  <si>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</si>
  <si>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</si>
  <si>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</si>
  <si>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</si>
  <si>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</si>
  <si>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</si>
  <si>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</si>
  <si>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</si>
  <si>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</si>
  <si>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</si>
  <si>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</si>
  <si>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</si>
  <si>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</si>
  <si>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</si>
  <si>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</si>
  <si>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</si>
  <si>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</si>
  <si>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</si>
  <si>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</si>
  <si>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</si>
  <si>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</si>
  <si>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</si>
  <si>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</si>
  <si>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</si>
  <si>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</si>
  <si>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</si>
  <si>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</si>
  <si>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</si>
  <si>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</si>
  <si>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</si>
  <si>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</si>
  <si>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</si>
  <si>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</si>
  <si>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</si>
  <si>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</si>
  <si>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</si>
  <si>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</si>
  <si>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</si>
  <si>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</si>
  <si>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</si>
  <si>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</si>
  <si>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</si>
  <si>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</si>
  <si>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</si>
  <si>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</si>
  <si>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</si>
  <si>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</si>
  <si>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</si>
  <si>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</si>
  <si>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</si>
  <si>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</si>
  <si>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</si>
  <si>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</si>
  <si>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</si>
  <si>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</si>
  <si>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</si>
  <si>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</si>
  <si>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</si>
  <si>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</si>
  <si>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</si>
  <si>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</si>
  <si>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</si>
  <si>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</si>
  <si>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</si>
  <si>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</si>
  <si>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</si>
  <si>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</si>
  <si>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</si>
  <si>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</si>
  <si>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</si>
  <si>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</si>
  <si>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</si>
  <si>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</si>
  <si>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</si>
  <si>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</si>
  <si>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</si>
  <si>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</si>
  <si>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</si>
  <si>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</si>
  <si>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</si>
  <si>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</si>
  <si>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</si>
  <si>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</si>
  <si>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</si>
  <si>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</si>
  <si>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</si>
  <si>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</si>
  <si>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</si>
  <si>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</si>
  <si>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</si>
  <si>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</si>
  <si>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</si>
  <si>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</si>
  <si>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</si>
  <si>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</si>
  <si>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</si>
  <si>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</si>
  <si>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</si>
  <si>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</si>
  <si>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</si>
  <si>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</si>
  <si>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</si>
  <si>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</si>
  <si>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</si>
  <si>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</si>
  <si>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</si>
  <si>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</si>
  <si>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</si>
  <si>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</si>
  <si>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</si>
  <si>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</si>
  <si>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</si>
  <si>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</si>
  <si>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</si>
  <si>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</si>
  <si>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</si>
  <si>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</si>
  <si>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</si>
  <si>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</si>
  <si>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</si>
  <si>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</si>
  <si>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</si>
  <si>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</si>
  <si>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</si>
  <si>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</si>
  <si>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</si>
  <si>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</si>
  <si>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</si>
  <si>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</si>
  <si>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</si>
  <si>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</si>
  <si>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</si>
  <si>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</si>
  <si>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</si>
  <si>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</si>
  <si>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</si>
  <si>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</si>
  <si>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</si>
  <si>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</si>
  <si>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</si>
  <si>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</si>
  <si>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</si>
  <si>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</si>
  <si>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</si>
  <si>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</si>
  <si>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</si>
  <si>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</si>
  <si>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</si>
  <si>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</si>
  <si>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</si>
  <si>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</si>
  <si>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</si>
  <si>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</si>
  <si>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</si>
  <si>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</si>
  <si>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</si>
  <si>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</si>
  <si>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</si>
  <si>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</si>
  <si>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</si>
  <si>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</si>
  <si>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</si>
  <si>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</si>
  <si>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</si>
  <si>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</si>
  <si>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</si>
  <si>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</si>
  <si>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</si>
  <si>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</si>
  <si>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</si>
  <si>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</si>
  <si>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</si>
  <si>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</si>
  <si>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</si>
  <si>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</si>
  <si>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</si>
  <si>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</si>
  <si>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</si>
  <si>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</si>
  <si>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</si>
  <si>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</si>
  <si>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</si>
  <si>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</si>
  <si>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</si>
  <si>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</si>
  <si>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</si>
  <si>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</si>
  <si>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</si>
  <si>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</si>
  <si>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</si>
  <si>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</si>
  <si>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</si>
  <si>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</si>
  <si>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</si>
  <si>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</si>
  <si>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</si>
  <si>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</si>
  <si>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</si>
  <si>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</si>
  <si>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</si>
  <si>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</si>
  <si>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</si>
  <si>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</si>
  <si>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</si>
  <si>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</si>
  <si>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</si>
  <si>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</si>
  <si>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</si>
  <si>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</si>
  <si>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</si>
  <si>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</si>
  <si>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</si>
  <si>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</si>
  <si>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</si>
  <si>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</si>
  <si>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</si>
  <si>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</si>
  <si>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</si>
  <si>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</si>
  <si>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</si>
  <si>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</si>
  <si>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</si>
  <si>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</si>
  <si>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</si>
  <si>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</si>
  <si>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</si>
  <si>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</si>
  <si>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</si>
  <si>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</si>
  <si>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</si>
  <si>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</si>
  <si>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</si>
  <si>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</si>
  <si>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</si>
  <si>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</si>
  <si>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</si>
  <si>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</si>
  <si>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</si>
  <si>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</si>
  <si>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</si>
  <si>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</si>
  <si>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</si>
  <si>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</si>
  <si>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</si>
  <si>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</si>
  <si>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</si>
  <si>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</si>
  <si>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</si>
  <si>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</si>
  <si>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</si>
  <si>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</si>
  <si>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</si>
  <si>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</si>
  <si>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</si>
  <si>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</si>
  <si>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</si>
  <si>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</si>
  <si>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</si>
  <si>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</si>
  <si>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</si>
  <si>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</si>
  <si>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</si>
  <si>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</si>
  <si>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</si>
  <si>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</si>
  <si>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</si>
  <si>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</si>
  <si>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</si>
  <si>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</si>
  <si>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</si>
  <si>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</si>
  <si>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</si>
  <si>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</si>
  <si>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</si>
  <si>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</si>
  <si>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</si>
  <si>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</si>
  <si>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</si>
  <si>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</si>
  <si>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</si>
  <si>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</si>
  <si>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</si>
  <si>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</si>
  <si>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</si>
  <si>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</si>
  <si>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</si>
  <si>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</si>
  <si>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</si>
  <si>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</si>
  <si>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</si>
  <si>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</si>
  <si>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</si>
  <si>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</si>
  <si>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</si>
  <si>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</si>
  <si>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</si>
  <si>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</si>
  <si>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</si>
  <si>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</si>
  <si>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</si>
  <si>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</si>
  <si>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</si>
  <si>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</si>
  <si>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</si>
  <si>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</si>
  <si>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</si>
  <si>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</si>
  <si>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</si>
  <si>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</si>
  <si>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</si>
  <si>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</si>
  <si>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</si>
  <si>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</si>
  <si>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</si>
  <si>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</si>
  <si>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</si>
  <si>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</si>
  <si>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</si>
  <si>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</si>
  <si>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</si>
  <si>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</si>
  <si>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</si>
  <si>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</si>
  <si>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</si>
  <si>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</si>
  <si>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</si>
  <si>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</si>
  <si>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</si>
  <si>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</si>
  <si>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</si>
  <si>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</si>
  <si>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</si>
  <si>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</si>
  <si>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</si>
  <si>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</si>
  <si>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</si>
  <si>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</si>
  <si>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</si>
  <si>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</si>
  <si>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</si>
  <si>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</si>
  <si>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</si>
  <si>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</si>
  <si>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</si>
  <si>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</si>
  <si>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</si>
  <si>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</si>
  <si>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</si>
  <si>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</si>
  <si>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</si>
  <si>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</si>
  <si>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</si>
  <si>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</si>
  <si>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</si>
  <si>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</si>
  <si>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</si>
  <si>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</si>
  <si>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</si>
  <si>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</si>
  <si>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</si>
  <si>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</si>
  <si>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</si>
  <si>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</si>
  <si>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</si>
  <si>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</si>
  <si>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</si>
  <si>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</si>
  <si>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</si>
  <si>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</si>
  <si>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</si>
  <si>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</si>
  <si>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</si>
  <si>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</si>
  <si>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</si>
  <si>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</si>
  <si>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</si>
  <si>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</si>
  <si>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</si>
  <si>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</si>
  <si>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</si>
  <si>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</si>
  <si>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</si>
  <si>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</si>
  <si>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</si>
  <si>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</si>
  <si>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</si>
  <si>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</si>
  <si>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</si>
  <si>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</si>
  <si>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</si>
  <si>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</si>
  <si>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</si>
  <si>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</si>
  <si>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</si>
  <si>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</si>
  <si>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</si>
  <si>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</si>
  <si>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</si>
  <si>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</si>
  <si>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</si>
  <si>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</si>
  <si>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</si>
  <si>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</si>
  <si>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</si>
  <si>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</si>
  <si>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</si>
  <si>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</si>
  <si>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</si>
  <si>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</si>
  <si>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</si>
  <si>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</si>
  <si>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</si>
  <si>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</si>
  <si>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</si>
  <si>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</si>
  <si>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</si>
  <si>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</si>
  <si>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</si>
  <si>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</si>
  <si>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</si>
  <si>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</si>
  <si>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</si>
  <si>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</si>
  <si>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</si>
  <si>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</si>
  <si>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</si>
  <si>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</si>
  <si>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</si>
  <si>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</si>
  <si>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</si>
  <si>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</si>
  <si>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</si>
  <si>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</si>
  <si>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</si>
  <si>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</si>
  <si>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</si>
  <si>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</si>
  <si>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</si>
  <si>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</si>
  <si>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</si>
  <si>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</si>
  <si>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</si>
  <si>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</si>
  <si>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</si>
  <si>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</si>
  <si>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</si>
  <si>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</si>
  <si>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</si>
  <si>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</si>
  <si>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</si>
  <si>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</si>
  <si>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</si>
  <si>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</si>
  <si>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</si>
  <si>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</si>
  <si>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</si>
  <si>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</si>
  <si>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</si>
  <si>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</si>
  <si>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</si>
  <si>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</si>
  <si>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</si>
  <si>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</si>
  <si>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</si>
  <si>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</si>
  <si>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</si>
  <si>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</si>
  <si>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</si>
  <si>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</si>
  <si>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</si>
  <si>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</si>
  <si>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</si>
  <si>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</si>
  <si>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</si>
  <si>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</si>
  <si>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</si>
  <si>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</si>
  <si>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</si>
  <si>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</si>
  <si>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</si>
  <si>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</si>
  <si>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</si>
  <si>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</si>
  <si>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</si>
  <si>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</si>
  <si>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</si>
  <si>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</si>
  <si>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</si>
  <si>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</si>
  <si>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</si>
  <si>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</si>
  <si>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</si>
  <si>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</si>
  <si>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</si>
  <si>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</si>
  <si>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</si>
  <si>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</si>
  <si>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</si>
  <si>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</si>
  <si>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</si>
  <si>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</si>
  <si>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</si>
  <si>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</si>
  <si>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</si>
  <si>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</si>
  <si>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</si>
  <si>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</si>
  <si>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</si>
  <si>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</si>
  <si>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</si>
  <si>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</si>
  <si>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</si>
  <si>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</si>
  <si>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</si>
  <si>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</si>
  <si>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</si>
  <si>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</si>
  <si>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</si>
  <si>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</si>
  <si>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</si>
  <si>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</si>
  <si>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</si>
  <si>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</si>
  <si>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</si>
  <si>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</si>
  <si>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</si>
  <si>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</si>
  <si>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</si>
  <si>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</si>
  <si>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</si>
  <si>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</si>
  <si>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</si>
  <si>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</si>
  <si>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</si>
  <si>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</si>
  <si>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</si>
  <si>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</si>
  <si>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</si>
  <si>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</si>
  <si>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</si>
  <si>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</si>
  <si>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</si>
  <si>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</si>
  <si>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</si>
  <si>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</si>
  <si>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</si>
  <si>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</si>
  <si>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</si>
  <si>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</si>
  <si>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</si>
  <si>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</si>
  <si>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</si>
  <si>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</si>
  <si>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</si>
  <si>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</si>
  <si>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</si>
  <si>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</si>
  <si>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</si>
  <si>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</si>
  <si>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</si>
  <si>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</si>
  <si>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</si>
  <si>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</si>
  <si>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</si>
  <si>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</si>
  <si>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</si>
  <si>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</si>
  <si>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</si>
  <si>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</si>
  <si>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</si>
  <si>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</si>
  <si>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</si>
  <si>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</si>
  <si>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</si>
  <si>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</si>
  <si>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</si>
  <si>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</si>
  <si>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</si>
  <si>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</si>
  <si>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</si>
  <si>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</si>
  <si>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</si>
  <si>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</si>
  <si>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</si>
  <si>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</si>
  <si>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</si>
  <si>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</si>
  <si>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</si>
  <si>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</si>
  <si>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</si>
  <si>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</si>
  <si>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</si>
  <si>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</si>
  <si>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</si>
  <si>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</si>
  <si>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</si>
  <si>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</si>
  <si>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</si>
  <si>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</si>
  <si>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</si>
  <si>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</si>
  <si>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</si>
  <si>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</si>
  <si>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</si>
  <si>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</si>
  <si>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</si>
  <si>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</si>
  <si>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</si>
  <si>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</si>
  <si>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</si>
  <si>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</si>
  <si>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</si>
  <si>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</si>
  <si>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</si>
  <si>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</si>
  <si>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</si>
  <si>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</si>
  <si>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</si>
  <si>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</si>
  <si>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</si>
  <si>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</si>
  <si>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</si>
  <si>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</si>
  <si>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</si>
  <si>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</si>
  <si>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</si>
  <si>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</si>
  <si>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</si>
  <si>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</si>
  <si>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</si>
  <si>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</si>
  <si>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</si>
  <si>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</si>
  <si>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</si>
  <si>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</si>
  <si>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</si>
  <si>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</si>
  <si>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</si>
  <si>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</si>
  <si>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</si>
  <si>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</si>
  <si>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</si>
  <si>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</si>
  <si>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</si>
  <si>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</si>
  <si>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</si>
  <si>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</si>
  <si>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</si>
  <si>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</si>
  <si>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</si>
  <si>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</si>
  <si>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</si>
  <si>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</si>
  <si>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</si>
  <si>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</si>
  <si>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</si>
  <si>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</si>
  <si>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</si>
  <si>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</si>
  <si>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</si>
  <si>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</si>
  <si>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</si>
  <si>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</si>
  <si>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</si>
  <si>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</si>
  <si>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</si>
  <si>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</si>
  <si>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</si>
  <si>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</si>
  <si>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</si>
  <si>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</si>
  <si>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</si>
  <si>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</si>
  <si>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</si>
  <si>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</si>
  <si>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</si>
  <si>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</si>
  <si>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</si>
  <si>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</si>
  <si>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</si>
  <si>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</si>
  <si>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</si>
  <si>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</si>
  <si>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</si>
  <si>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</si>
  <si>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</si>
  <si>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</si>
  <si>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</si>
  <si>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</si>
  <si>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</si>
  <si>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</si>
  <si>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</si>
  <si>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</si>
  <si>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</si>
  <si>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</si>
  <si>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</si>
  <si>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</si>
  <si>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</si>
  <si>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</si>
  <si>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</si>
  <si>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</si>
  <si>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</si>
  <si>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</si>
  <si>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</si>
  <si>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</si>
  <si>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</si>
  <si>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</si>
  <si>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</si>
  <si>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</si>
  <si>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</si>
  <si>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</si>
  <si>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</si>
  <si>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</si>
  <si>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</si>
  <si>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</si>
  <si>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</si>
  <si>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</si>
  <si>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</si>
  <si>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</si>
  <si>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</si>
  <si>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</si>
  <si>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</si>
  <si>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</si>
  <si>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</si>
  <si>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</si>
  <si>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</si>
  <si>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</si>
  <si>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</si>
  <si>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</si>
  <si>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</si>
  <si>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</si>
  <si>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</si>
  <si>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</si>
  <si>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</si>
  <si>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</si>
  <si>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</si>
  <si>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</si>
  <si>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</si>
  <si>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</si>
  <si>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</si>
  <si>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</si>
  <si>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</si>
  <si>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</si>
  <si>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</si>
  <si>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</si>
  <si>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</si>
  <si>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</si>
  <si>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</si>
  <si>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</si>
  <si>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</si>
  <si>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</si>
  <si>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</si>
  <si>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</si>
  <si>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</si>
  <si>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</si>
  <si>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</si>
  <si>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</si>
  <si>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</si>
  <si>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</si>
  <si>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</si>
  <si>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</si>
  <si>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</si>
  <si>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</si>
  <si>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</si>
  <si>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</si>
  <si>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</si>
  <si>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</si>
  <si>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</si>
  <si>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</si>
  <si>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</si>
  <si>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</si>
  <si>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</si>
  <si>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</si>
  <si>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</si>
  <si>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</si>
  <si>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</si>
  <si>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</si>
  <si>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</si>
  <si>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</si>
  <si>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</si>
  <si>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</si>
  <si>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</si>
  <si>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</si>
  <si>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</si>
  <si>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</si>
  <si>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</si>
  <si>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</si>
  <si>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</si>
  <si>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</si>
  <si>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</si>
  <si>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</si>
  <si>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</si>
  <si>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</si>
  <si>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</si>
  <si>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</si>
  <si>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</si>
  <si>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</si>
  <si>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</si>
  <si>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</si>
  <si>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</si>
  <si>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</si>
  <si>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</si>
  <si>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</si>
  <si>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</si>
  <si>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</si>
  <si>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</si>
  <si>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</si>
  <si>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</si>
  <si>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</si>
  <si>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</si>
  <si>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</si>
  <si>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</si>
  <si>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</si>
  <si>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</si>
  <si>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</si>
  <si>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</si>
  <si>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</si>
  <si>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</si>
  <si>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</si>
  <si>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</si>
  <si>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</si>
  <si>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</si>
  <si>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</si>
  <si>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</si>
  <si>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</si>
  <si>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</si>
  <si>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</si>
  <si>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</si>
  <si>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</si>
  <si>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</si>
  <si>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</si>
  <si>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</si>
  <si>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</si>
  <si>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</si>
  <si>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</si>
  <si>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</si>
  <si>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</si>
  <si>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</si>
  <si>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</si>
  <si>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</si>
  <si>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</si>
  <si>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</si>
  <si>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</si>
  <si>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</si>
  <si>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</si>
  <si>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</si>
  <si>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</si>
  <si>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</si>
  <si>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</si>
  <si>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</si>
  <si>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</si>
  <si>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</si>
  <si>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</si>
  <si>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</si>
  <si>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</si>
  <si>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</si>
  <si>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</si>
  <si>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</si>
  <si>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</si>
  <si>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</si>
  <si>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</si>
  <si>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</si>
  <si>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</si>
  <si>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</si>
  <si>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</si>
  <si>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</si>
  <si>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</si>
  <si>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</si>
  <si>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</si>
  <si>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</si>
  <si>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</si>
  <si>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</si>
  <si>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</si>
  <si>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</si>
  <si>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</si>
  <si>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</si>
  <si>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</si>
  <si>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</si>
  <si>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</si>
  <si>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</si>
  <si>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</si>
  <si>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</si>
  <si>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</si>
  <si>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</si>
  <si>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</si>
  <si>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</si>
  <si>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</si>
  <si>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</si>
  <si>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</si>
  <si>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</si>
  <si>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</si>
  <si>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</si>
  <si>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</si>
  <si>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</si>
  <si>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</si>
  <si>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</si>
  <si>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</si>
  <si>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</si>
  <si>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</si>
  <si>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</si>
  <si>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</si>
  <si>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</si>
  <si>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</si>
  <si>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</si>
  <si>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</si>
  <si>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</si>
  <si>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</si>
  <si>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</si>
  <si>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</si>
  <si>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</si>
  <si>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</si>
  <si>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</si>
  <si>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</si>
  <si>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</si>
  <si>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</si>
  <si>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</si>
  <si>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</si>
  <si>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</si>
  <si>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</si>
  <si>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</si>
  <si>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</si>
  <si>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</si>
  <si>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</si>
  <si>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</si>
  <si>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</si>
  <si>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</si>
  <si>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</si>
  <si>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</si>
  <si>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</si>
  <si>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</si>
  <si>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</si>
  <si>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</si>
  <si>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</si>
  <si>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</si>
  <si>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</si>
  <si>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</si>
  <si>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</si>
  <si>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</si>
  <si>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</si>
  <si>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</si>
  <si>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</si>
  <si>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</si>
  <si>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</si>
  <si>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</si>
  <si>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</si>
  <si>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</si>
  <si>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</si>
  <si>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</si>
  <si>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</si>
  <si>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</si>
  <si>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</si>
  <si>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</si>
  <si>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</si>
  <si>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</si>
  <si>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</si>
  <si>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</si>
  <si>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</si>
  <si>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</si>
  <si>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</si>
  <si>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</si>
  <si>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</si>
  <si>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</si>
  <si>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</si>
  <si>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</si>
  <si>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</si>
  <si>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</si>
  <si>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</si>
  <si>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</si>
  <si>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</si>
  <si>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</si>
  <si>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</si>
  <si>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</si>
  <si>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</si>
  <si>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</si>
  <si>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</si>
  <si>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</si>
  <si>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</si>
  <si>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</si>
  <si>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</si>
  <si>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</si>
  <si>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</si>
  <si>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</si>
  <si>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</si>
  <si>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</si>
  <si>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</si>
  <si>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</si>
  <si>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</si>
  <si>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</si>
  <si>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</si>
  <si>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</si>
  <si>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</si>
  <si>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</si>
  <si>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</si>
  <si>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</si>
  <si>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</si>
  <si>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</si>
  <si>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</si>
  <si>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</si>
  <si>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</si>
  <si>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</si>
  <si>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</si>
  <si>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</si>
  <si>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</si>
  <si>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</si>
  <si>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</si>
  <si>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</si>
  <si>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</si>
  <si>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</si>
  <si>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</si>
  <si>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</si>
  <si>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</si>
  <si>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</si>
  <si>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</si>
  <si>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</si>
  <si>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</si>
  <si>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</si>
  <si>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</si>
  <si>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</si>
  <si>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</si>
  <si>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</si>
  <si>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</si>
  <si>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</si>
  <si>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</si>
  <si>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</si>
  <si>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</si>
  <si>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</si>
  <si>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</si>
  <si>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</si>
  <si>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</si>
  <si>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</si>
  <si>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</si>
  <si>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</si>
  <si>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</si>
  <si>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</si>
  <si>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</si>
  <si>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</si>
  <si>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</si>
  <si>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</si>
  <si>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</si>
  <si>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</si>
  <si>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</si>
  <si>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</si>
  <si>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</si>
  <si>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</si>
  <si>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</si>
  <si>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</si>
  <si>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</si>
  <si>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</si>
  <si>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</si>
  <si>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</si>
  <si>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</si>
  <si>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</si>
  <si>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</si>
  <si>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</si>
  <si>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</si>
  <si>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</si>
  <si>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</si>
  <si>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</si>
  <si>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</si>
  <si>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</si>
  <si>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</si>
  <si>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</si>
  <si>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</si>
  <si>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</si>
  <si>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</si>
  <si>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</si>
  <si>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</si>
  <si>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</si>
  <si>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</si>
  <si>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</si>
  <si>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</si>
  <si>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</si>
  <si>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</si>
  <si>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</si>
  <si>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</si>
  <si>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</si>
  <si>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</si>
  <si>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</si>
  <si>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</si>
  <si>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</si>
  <si>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</si>
  <si>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</si>
  <si>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</si>
  <si>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</si>
  <si>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</si>
  <si>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</si>
  <si>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</si>
  <si>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</si>
  <si>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</si>
  <si>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</si>
  <si>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</si>
  <si>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</si>
  <si>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</si>
  <si>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</si>
  <si>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</si>
  <si>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</si>
  <si>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</si>
  <si>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</si>
  <si>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</si>
  <si>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</si>
  <si>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</si>
  <si>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</si>
  <si>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</si>
  <si>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</si>
  <si>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</si>
  <si>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</si>
  <si>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</si>
  <si>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</si>
  <si>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</si>
  <si>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</si>
  <si>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</si>
  <si>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</si>
  <si>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</si>
  <si>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</si>
  <si>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</si>
  <si>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</si>
  <si>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</si>
  <si>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</si>
  <si>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</si>
  <si>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</si>
  <si>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</si>
  <si>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</si>
  <si>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</si>
  <si>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</si>
  <si>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</si>
  <si>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</si>
  <si>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</si>
  <si>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</si>
  <si>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</si>
  <si>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</si>
  <si>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</si>
  <si>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</si>
  <si>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</si>
  <si>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</si>
  <si>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</si>
  <si>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</si>
  <si>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</si>
  <si>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</si>
  <si>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</si>
  <si>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</si>
  <si>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</si>
  <si>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</si>
  <si>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</si>
  <si>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</si>
  <si>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</si>
  <si>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</si>
  <si>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</si>
  <si>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</si>
  <si>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</si>
  <si>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</si>
  <si>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</si>
  <si>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</si>
  <si>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</si>
  <si>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</si>
  <si>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</si>
  <si>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</si>
  <si>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</si>
  <si>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</si>
  <si>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</si>
  <si>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</si>
  <si>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</si>
  <si>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</si>
  <si>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</si>
  <si>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</si>
  <si>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</si>
  <si>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</si>
  <si>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</si>
  <si>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</si>
  <si>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</si>
  <si>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</si>
  <si>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</si>
  <si>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</si>
  <si>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</si>
  <si>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</si>
  <si>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</si>
  <si>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</si>
  <si>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</si>
  <si>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</si>
  <si>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</si>
  <si>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</si>
  <si>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</si>
  <si>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</si>
  <si>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</si>
  <si>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</si>
  <si>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</si>
  <si>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</si>
  <si>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</si>
  <si>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</si>
  <si>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</si>
  <si>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</si>
  <si>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</si>
  <si>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</si>
  <si>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</si>
  <si>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</si>
  <si>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</si>
  <si>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</si>
  <si>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</si>
  <si>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</si>
  <si>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</si>
  <si>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</si>
  <si>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</si>
  <si>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</si>
  <si>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</si>
  <si>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</si>
  <si>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</si>
  <si>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</si>
  <si>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</si>
  <si>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</si>
  <si>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</si>
  <si>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</si>
  <si>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</si>
  <si>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</si>
  <si>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</si>
  <si>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</si>
  <si>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</si>
  <si>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</si>
  <si>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</si>
  <si>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</si>
  <si>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</si>
  <si>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</si>
  <si>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</si>
  <si>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</si>
  <si>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</si>
  <si>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</si>
  <si>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</si>
  <si>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</si>
  <si>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</si>
  <si>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</si>
  <si>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</si>
  <si>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</si>
  <si>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</si>
  <si>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</si>
  <si>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</si>
  <si>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</si>
  <si>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</si>
  <si>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</si>
  <si>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</si>
  <si>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</si>
  <si>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</si>
  <si>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</si>
  <si>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</si>
  <si>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</si>
  <si>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</si>
  <si>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</si>
  <si>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</si>
  <si>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</si>
  <si>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</si>
  <si>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</si>
  <si>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</si>
  <si>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</si>
  <si>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</si>
  <si>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</si>
  <si>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</si>
  <si>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</si>
  <si>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</si>
  <si>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</si>
  <si>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</si>
  <si>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</si>
  <si>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</si>
  <si>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</si>
  <si>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</si>
  <si>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</si>
  <si>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</si>
  <si>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</si>
  <si>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</si>
  <si>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</si>
  <si>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</si>
  <si>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</si>
  <si>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</si>
  <si>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</si>
  <si>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</si>
  <si>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</si>
  <si>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</si>
  <si>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</si>
  <si>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</si>
  <si>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</si>
  <si>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</si>
  <si>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</si>
  <si>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</si>
  <si>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</si>
  <si>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</si>
  <si>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</si>
  <si>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</si>
  <si>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</si>
  <si>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</si>
  <si>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</si>
  <si>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</si>
  <si>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</si>
  <si>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</si>
  <si>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</si>
  <si>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</si>
  <si>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</si>
  <si>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</si>
  <si>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</si>
  <si>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</si>
  <si>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</si>
  <si>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</si>
  <si>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</si>
  <si>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</si>
  <si>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</si>
  <si>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</si>
  <si>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</si>
  <si>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</si>
  <si>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</si>
  <si>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</si>
  <si>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</si>
  <si>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</si>
  <si>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</si>
  <si>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</si>
  <si>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</si>
  <si>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</si>
  <si>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</si>
  <si>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</si>
  <si>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</si>
  <si>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</si>
  <si>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</si>
  <si>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</si>
  <si>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</si>
  <si>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</si>
  <si>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</si>
  <si>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</si>
  <si>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</si>
  <si>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</si>
  <si>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</si>
  <si>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</si>
  <si>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</si>
  <si>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</si>
  <si>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</si>
  <si>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</si>
  <si>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</si>
  <si>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</si>
  <si>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</si>
  <si>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</si>
  <si>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</si>
  <si>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</si>
  <si>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</si>
  <si>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</si>
  <si>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</si>
  <si>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</si>
  <si>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</si>
  <si>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</si>
  <si>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</si>
  <si>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</si>
  <si>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</si>
  <si>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</si>
  <si>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</si>
  <si>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</si>
  <si>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</si>
  <si>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</si>
  <si>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</si>
  <si>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</si>
  <si>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</si>
  <si>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</si>
  <si>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</si>
  <si>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</si>
  <si>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</si>
  <si>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</si>
  <si>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</si>
  <si>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</si>
  <si>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</si>
  <si>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</si>
  <si>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</si>
  <si>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</si>
  <si>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</si>
  <si>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</si>
  <si>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</si>
  <si>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</si>
  <si>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</si>
  <si>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</si>
  <si>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</si>
  <si>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</si>
  <si>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</si>
  <si>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</si>
  <si>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</si>
  <si>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</si>
  <si>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</si>
  <si>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</si>
  <si>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</si>
  <si>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</si>
  <si>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</si>
  <si>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</si>
  <si>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</si>
  <si>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</si>
  <si>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</si>
  <si>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</si>
  <si>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</si>
  <si>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</si>
  <si>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</si>
  <si>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</si>
  <si>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</si>
  <si>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</si>
  <si>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</si>
  <si>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</si>
  <si>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</si>
  <si>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</si>
  <si>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</si>
  <si>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</si>
  <si>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</si>
  <si>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</si>
  <si>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</si>
  <si>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</si>
  <si>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</si>
  <si>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</si>
  <si>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</si>
  <si>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</si>
  <si>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</si>
  <si>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</si>
  <si>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</si>
  <si>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</si>
  <si>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</si>
  <si>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</si>
  <si>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</si>
  <si>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</si>
  <si>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</si>
  <si>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</si>
  <si>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</si>
  <si>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</si>
  <si>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</si>
  <si>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</si>
  <si>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</si>
  <si>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</si>
  <si>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</si>
  <si>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</si>
  <si>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</si>
  <si>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</si>
  <si>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</si>
  <si>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</si>
  <si>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</si>
  <si>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</si>
  <si>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</si>
  <si>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</si>
  <si>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</si>
  <si>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</si>
  <si>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</si>
  <si>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</si>
  <si>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</si>
  <si>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</si>
  <si>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</si>
  <si>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</si>
  <si>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</si>
  <si>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</si>
  <si>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</si>
  <si>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</si>
  <si>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</si>
  <si>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</si>
  <si>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</si>
  <si>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</si>
  <si>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</si>
  <si>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</si>
  <si>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</si>
  <si>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</si>
  <si>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</si>
  <si>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</si>
  <si>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</si>
  <si>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</si>
  <si>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</si>
  <si>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</si>
  <si>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</si>
  <si>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</si>
  <si>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</si>
  <si>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</si>
  <si>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</si>
  <si>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</si>
  <si>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</si>
  <si>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</si>
  <si>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</si>
  <si>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</si>
  <si>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</si>
  <si>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</si>
  <si>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</si>
  <si>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</si>
  <si>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</si>
  <si>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</si>
  <si>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</si>
  <si>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</si>
  <si>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</si>
  <si>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</si>
  <si>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</si>
  <si>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</si>
  <si>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</si>
  <si>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</si>
  <si>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</si>
  <si>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</si>
  <si>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</si>
  <si>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</si>
  <si>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</si>
  <si>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</si>
  <si>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</si>
  <si>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</si>
  <si>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</si>
  <si>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</si>
  <si>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</si>
  <si>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</si>
  <si>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</si>
  <si>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</si>
  <si>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</si>
  <si>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</si>
  <si>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</si>
  <si>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</si>
  <si>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</si>
  <si>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</si>
  <si>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</si>
  <si>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</si>
  <si>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</si>
  <si>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</si>
  <si>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</si>
  <si>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</si>
  <si>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</si>
  <si>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</si>
  <si>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</si>
  <si>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</si>
  <si>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</si>
  <si>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</si>
  <si>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</si>
  <si>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</si>
  <si>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</si>
  <si>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</si>
  <si>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</si>
  <si>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</si>
  <si>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</si>
  <si>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</si>
  <si>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</si>
  <si>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</si>
  <si>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</si>
  <si>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</si>
  <si>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</si>
  <si>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</si>
  <si>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</si>
  <si>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</si>
  <si>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</si>
  <si>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</si>
  <si>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</si>
  <si>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</si>
  <si>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</si>
  <si>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</si>
  <si>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</si>
  <si>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</si>
  <si>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</si>
  <si>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</si>
  <si>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</si>
  <si>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</si>
  <si>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</si>
  <si>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</si>
  <si>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</si>
  <si>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</si>
  <si>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</si>
  <si>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</si>
  <si>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</si>
  <si>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</si>
  <si>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</si>
  <si>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</si>
  <si>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</si>
  <si>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</si>
  <si>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</si>
  <si>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</si>
  <si>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</si>
  <si>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</si>
  <si>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</si>
  <si>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</si>
  <si>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</si>
  <si>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</si>
  <si>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</si>
  <si>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</si>
  <si>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</si>
  <si>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</si>
  <si>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</si>
  <si>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</si>
  <si>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</si>
  <si>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</si>
  <si>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</si>
  <si>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</si>
  <si>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</si>
  <si>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</si>
  <si>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</si>
  <si>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</si>
  <si>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</si>
  <si>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</si>
  <si>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</si>
  <si>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</si>
  <si>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</si>
  <si>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</si>
  <si>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</si>
  <si>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</si>
  <si>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</si>
  <si>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</si>
  <si>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</si>
  <si>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</si>
  <si>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</si>
  <si>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</si>
  <si>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</si>
  <si>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</si>
  <si>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</si>
  <si>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</si>
  <si>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</si>
  <si>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</si>
  <si>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</si>
  <si>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</si>
  <si>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</si>
  <si>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</si>
  <si>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</si>
  <si>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</si>
  <si>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</si>
  <si>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</si>
  <si>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</si>
  <si>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</si>
  <si>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</si>
  <si>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</si>
  <si>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</si>
  <si>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</si>
  <si>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</si>
  <si>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</si>
  <si>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</si>
  <si>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</si>
  <si>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</si>
  <si>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</si>
  <si>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</si>
  <si>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</si>
  <si>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</si>
  <si>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</si>
  <si>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</si>
  <si>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</si>
  <si>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</si>
  <si>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</si>
  <si>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</si>
  <si>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</si>
  <si>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</si>
  <si>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</si>
  <si>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</si>
  <si>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</si>
  <si>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</si>
  <si>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</si>
  <si>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</si>
  <si>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</si>
  <si>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</si>
  <si>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</si>
  <si>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</si>
  <si>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</si>
  <si>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</si>
  <si>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</si>
  <si>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</si>
  <si>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</si>
  <si>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</si>
  <si>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</si>
  <si>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</si>
  <si>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</si>
  <si>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</si>
  <si>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</si>
  <si>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</si>
  <si>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</si>
  <si>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</si>
  <si>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</si>
  <si>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</si>
  <si>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</si>
  <si>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</si>
  <si>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</si>
  <si>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</si>
  <si>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</si>
  <si>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</si>
  <si>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</si>
  <si>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</si>
  <si>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</si>
  <si>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</si>
  <si>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</si>
  <si>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</si>
  <si>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</si>
  <si>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</si>
  <si>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</si>
  <si>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</si>
  <si>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</si>
  <si>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</si>
  <si>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</si>
  <si>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</si>
  <si>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</si>
  <si>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</si>
  <si>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</si>
  <si>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</si>
  <si>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</si>
  <si>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</si>
  <si>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</si>
  <si>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</si>
  <si>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</si>
  <si>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</si>
  <si>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</si>
  <si>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</si>
  <si>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</si>
  <si>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</si>
  <si>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</si>
  <si>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</si>
  <si>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</si>
  <si>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</si>
  <si>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</si>
  <si>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</si>
  <si>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</si>
  <si>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</si>
  <si>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</si>
  <si>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</si>
  <si>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</si>
  <si>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</si>
  <si>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</si>
  <si>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</si>
  <si>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</si>
  <si>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</si>
  <si>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</si>
  <si>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</si>
  <si>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</si>
  <si>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</si>
  <si>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</si>
  <si>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</si>
  <si>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</si>
  <si>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</si>
  <si>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</si>
  <si>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</si>
  <si>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</si>
  <si>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</si>
  <si>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</si>
  <si>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</si>
  <si>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</si>
  <si>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</si>
  <si>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</si>
  <si>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</si>
  <si>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</si>
  <si>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</si>
  <si>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</si>
  <si>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</si>
  <si>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</si>
  <si>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</si>
  <si>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</si>
  <si>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</si>
  <si>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</si>
  <si>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</si>
  <si>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</si>
  <si>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</si>
  <si>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</si>
  <si>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</si>
  <si>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</si>
  <si>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</si>
  <si>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</si>
  <si>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</si>
  <si>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</si>
  <si>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</si>
  <si>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</si>
  <si>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</si>
  <si>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</si>
  <si>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</si>
  <si>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</si>
  <si>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</si>
  <si>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</si>
  <si>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</si>
  <si>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</si>
  <si>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</si>
  <si>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</si>
  <si>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</si>
  <si>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</si>
  <si>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</si>
  <si>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</si>
  <si>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</si>
  <si>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</si>
  <si>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</si>
  <si>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</si>
  <si>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</si>
  <si>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</si>
  <si>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</si>
  <si>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</si>
  <si>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</si>
  <si>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</si>
  <si>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</si>
  <si>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</si>
  <si>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</si>
  <si>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</si>
  <si>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</si>
  <si>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</si>
  <si>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</si>
  <si>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</si>
  <si>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</si>
  <si>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</si>
  <si>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</si>
  <si>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</si>
  <si>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</si>
  <si>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</si>
  <si>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</si>
  <si>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</si>
  <si>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</si>
  <si>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</si>
  <si>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</si>
  <si>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</si>
  <si>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</si>
  <si>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</si>
  <si>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</si>
  <si>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</si>
  <si>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</si>
  <si>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</si>
  <si>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</si>
  <si>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</si>
  <si>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</si>
  <si>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</si>
  <si>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</si>
  <si>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</si>
  <si>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</si>
  <si>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</si>
  <si>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</si>
  <si>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</si>
  <si>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</si>
  <si>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</si>
  <si>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</si>
  <si>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</si>
  <si>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</si>
  <si>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</si>
  <si>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</si>
  <si>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</si>
  <si>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</si>
  <si>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</si>
  <si>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</si>
  <si>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</si>
  <si>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</si>
  <si>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</si>
  <si>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</si>
  <si>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</si>
  <si>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</si>
  <si>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</si>
  <si>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</si>
  <si>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</si>
  <si>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</si>
  <si>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</si>
  <si>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</si>
  <si>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</si>
  <si>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</si>
  <si>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</si>
  <si>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</si>
  <si>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</si>
  <si>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</si>
  <si>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</si>
  <si>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</si>
  <si>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</si>
  <si>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</si>
  <si>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</si>
  <si>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</si>
  <si>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</si>
  <si>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</si>
  <si>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</si>
  <si>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</si>
  <si>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</si>
  <si>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</si>
  <si>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</si>
  <si>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</si>
  <si>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</si>
  <si>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</si>
  <si>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</si>
  <si>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</si>
  <si>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</si>
  <si>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</si>
  <si>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</si>
  <si>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</si>
  <si>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</si>
  <si>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</si>
  <si>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</si>
  <si>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</si>
  <si>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</si>
  <si>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</si>
  <si>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</si>
  <si>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</si>
  <si>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</si>
  <si>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</si>
  <si>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</si>
  <si>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</si>
  <si>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</si>
  <si>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</si>
  <si>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</si>
  <si>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</si>
  <si>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</si>
  <si>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</si>
  <si>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</si>
  <si>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</si>
  <si>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</si>
  <si>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</si>
  <si>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</si>
  <si>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</si>
  <si>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</si>
  <si>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</si>
  <si>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</si>
  <si>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</si>
  <si>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</si>
  <si>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</si>
  <si>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</si>
  <si>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</si>
  <si>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</si>
  <si>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</si>
  <si>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</si>
  <si>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</si>
  <si>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</si>
  <si>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</si>
  <si>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</si>
  <si>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</si>
  <si>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</si>
  <si>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</si>
  <si>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</si>
  <si>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</si>
  <si>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</si>
  <si>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</si>
  <si>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</si>
  <si>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</si>
  <si>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</si>
  <si>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</si>
  <si>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</si>
  <si>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</si>
  <si>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</si>
  <si>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</si>
  <si>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</si>
  <si>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</si>
  <si>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</si>
  <si>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</si>
  <si>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</si>
  <si>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</si>
  <si>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</si>
  <si>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</si>
  <si>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</si>
  <si>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</si>
  <si>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</si>
  <si>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</si>
  <si>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</si>
  <si>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</si>
  <si>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</si>
  <si>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</si>
  <si>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</si>
  <si>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</si>
  <si>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</si>
  <si>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</si>
  <si>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</si>
  <si>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</si>
  <si>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</si>
  <si>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</si>
  <si>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</si>
  <si>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</si>
  <si>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</si>
  <si>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</si>
  <si>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</si>
  <si>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</si>
  <si>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</si>
  <si>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</si>
  <si>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</si>
  <si>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</si>
  <si>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</si>
  <si>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</si>
  <si>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</si>
  <si>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</si>
  <si>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</si>
  <si>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</si>
  <si>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</si>
  <si>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</si>
  <si>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</si>
  <si>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</si>
  <si>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</si>
  <si>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</si>
  <si>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</si>
  <si>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</si>
  <si>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</si>
  <si>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</si>
  <si>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</si>
  <si>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</si>
  <si>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</si>
  <si>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</si>
  <si>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</si>
  <si>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</si>
  <si>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</si>
  <si>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</si>
  <si>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</si>
  <si>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</si>
  <si>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</si>
  <si>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</si>
  <si>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</si>
  <si>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</si>
  <si>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</si>
  <si>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</si>
  <si>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</si>
  <si>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</si>
  <si>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</si>
  <si>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</si>
  <si>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</si>
  <si>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</si>
  <si>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</si>
  <si>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</si>
  <si>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</si>
  <si>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</si>
  <si>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</si>
  <si>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</si>
  <si>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</si>
  <si>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</si>
  <si>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</si>
  <si>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</si>
  <si>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</si>
  <si>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</si>
  <si>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</si>
  <si>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</si>
  <si>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</si>
  <si>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</si>
  <si>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</si>
  <si>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</si>
  <si>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</si>
  <si>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</si>
  <si>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</si>
  <si>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</si>
  <si>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</si>
  <si>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</si>
  <si>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</si>
  <si>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</si>
  <si>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</si>
  <si>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</si>
  <si>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</si>
  <si>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</si>
  <si>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</si>
  <si>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</si>
  <si>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</si>
  <si>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</si>
  <si>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</si>
  <si>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</si>
  <si>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</si>
  <si>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</si>
  <si>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</si>
  <si>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</si>
  <si>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</si>
  <si>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</si>
  <si>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</si>
  <si>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</si>
  <si>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</si>
  <si>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</si>
  <si>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</si>
  <si>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</si>
  <si>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</si>
  <si>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</si>
  <si>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</si>
  <si>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</si>
  <si>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</si>
  <si>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</si>
  <si>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</si>
  <si>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</si>
  <si>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</si>
  <si>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</si>
  <si>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</si>
  <si>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</si>
  <si>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</si>
  <si>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</si>
  <si>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</si>
  <si>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</si>
  <si>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</si>
  <si>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</si>
  <si>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</si>
  <si>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</si>
  <si>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</si>
  <si>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</si>
  <si>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</si>
  <si>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</si>
  <si>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</si>
  <si>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</si>
  <si>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</si>
  <si>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</si>
  <si>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</si>
  <si>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</si>
  <si>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</si>
  <si>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</si>
  <si>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</si>
  <si>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</si>
  <si>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</si>
  <si>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</si>
  <si>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</si>
  <si>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</si>
  <si>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</si>
  <si>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</si>
  <si>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</si>
  <si>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</si>
  <si>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</si>
  <si>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</si>
  <si>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</si>
  <si>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</si>
  <si>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</si>
  <si>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</si>
  <si>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</si>
  <si>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</si>
  <si>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</si>
  <si>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</si>
  <si>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</si>
  <si>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</si>
  <si>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</si>
  <si>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</si>
  <si>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</si>
  <si>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</si>
  <si>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</si>
  <si>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</si>
  <si>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</si>
  <si>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</si>
  <si>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</si>
  <si>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</si>
  <si>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</si>
  <si>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</si>
  <si>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</si>
  <si>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</si>
  <si>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</si>
  <si>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</si>
  <si>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</si>
  <si>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</si>
  <si>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</si>
  <si>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</si>
  <si>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</si>
  <si>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</si>
  <si>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</si>
  <si>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</si>
  <si>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</si>
  <si>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</si>
  <si>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</si>
  <si>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</si>
  <si>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</si>
  <si>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</si>
  <si>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</si>
  <si>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</si>
  <si>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</si>
  <si>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</si>
  <si>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</si>
  <si>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</si>
  <si>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</si>
  <si>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</si>
  <si>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</si>
  <si>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</si>
  <si>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</si>
  <si>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</si>
  <si>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</si>
  <si>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</si>
  <si>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</si>
  <si>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</si>
  <si>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</si>
  <si>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</si>
  <si>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</si>
  <si>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</si>
  <si>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</si>
  <si>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</si>
  <si>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</si>
  <si>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</si>
  <si>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</si>
  <si>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</si>
  <si>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</si>
  <si>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</si>
  <si>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</si>
  <si>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</si>
  <si>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</si>
  <si>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</si>
  <si>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</si>
  <si>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</si>
  <si>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</si>
  <si>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</si>
  <si>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</si>
  <si>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</si>
  <si>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</si>
  <si>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</si>
  <si>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</si>
  <si>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</si>
  <si>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</si>
  <si>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</si>
  <si>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</si>
  <si>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</si>
  <si>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</si>
  <si>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</si>
  <si>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</si>
  <si>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</si>
  <si>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</si>
  <si>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</si>
  <si>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</si>
  <si>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</si>
  <si>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</si>
  <si>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</si>
  <si>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</si>
  <si>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</si>
  <si>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</si>
  <si>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</si>
  <si>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</si>
  <si>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</si>
  <si>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</si>
  <si>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</si>
  <si>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</si>
  <si>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</si>
  <si>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</si>
  <si>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</si>
  <si>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</si>
  <si>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</si>
  <si>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</si>
  <si>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</si>
  <si>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</si>
  <si>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</si>
  <si>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</si>
  <si>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</si>
  <si>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</si>
  <si>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</si>
  <si>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</si>
  <si>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</si>
  <si>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</si>
  <si>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</si>
  <si>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</si>
  <si>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</si>
  <si>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</si>
  <si>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</si>
  <si>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</si>
  <si>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</si>
  <si>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</si>
  <si>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</si>
  <si>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</si>
  <si>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</si>
  <si>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</si>
  <si>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</si>
  <si>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</si>
  <si>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</si>
  <si>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</si>
  <si>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</si>
  <si>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</si>
  <si>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</si>
  <si>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</si>
  <si>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</si>
  <si>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</si>
  <si>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</si>
  <si>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</si>
  <si>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</si>
  <si>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</si>
  <si>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</si>
  <si>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</si>
  <si>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</si>
  <si>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</si>
  <si>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</si>
  <si>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</si>
  <si>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</si>
  <si>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</si>
  <si>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</si>
  <si>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</si>
  <si>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</si>
  <si>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</si>
  <si>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</si>
  <si>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</si>
  <si>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</si>
  <si>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</si>
  <si>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</si>
  <si>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</si>
  <si>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</si>
  <si>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</si>
  <si>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</si>
  <si>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</si>
  <si>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</si>
  <si>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</si>
  <si>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</si>
  <si>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</si>
  <si>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</si>
  <si>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</si>
  <si>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</si>
  <si>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</si>
  <si>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</si>
  <si>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</si>
  <si>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</si>
  <si>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</si>
  <si>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</si>
  <si>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</si>
  <si>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</si>
  <si>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</si>
  <si>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</si>
  <si>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</si>
  <si>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</si>
  <si>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</si>
  <si>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</si>
  <si>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</si>
  <si>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</si>
  <si>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</si>
  <si>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</si>
  <si>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</si>
  <si>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</si>
  <si>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</si>
  <si>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</si>
  <si>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</si>
  <si>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</si>
  <si>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</si>
  <si>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</si>
  <si>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</si>
  <si>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</si>
  <si>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</si>
  <si>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</si>
  <si>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</si>
  <si>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</si>
  <si>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</si>
  <si>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</si>
  <si>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</si>
  <si>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</si>
  <si>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</si>
  <si>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</si>
  <si>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</si>
  <si>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</si>
  <si>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</si>
  <si>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</si>
  <si>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</si>
  <si>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</si>
  <si>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</si>
  <si>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</si>
  <si>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</si>
  <si>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</si>
  <si>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</si>
  <si>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</si>
  <si>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</si>
  <si>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</si>
  <si>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</si>
  <si>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</si>
  <si>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</si>
  <si>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</si>
  <si>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</si>
  <si>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</si>
  <si>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</si>
  <si>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</si>
  <si>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</si>
  <si>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</si>
  <si>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</si>
  <si>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</si>
  <si>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</si>
  <si>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</si>
  <si>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</si>
  <si>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</si>
  <si>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</si>
  <si>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</si>
  <si>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</si>
  <si>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</si>
  <si>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</si>
  <si>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</si>
  <si>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</si>
  <si>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</si>
  <si>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</si>
  <si>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</si>
  <si>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</si>
  <si>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</si>
  <si>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</si>
  <si>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</si>
  <si>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</si>
  <si>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</si>
  <si>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</si>
  <si>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</si>
  <si>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</si>
  <si>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</si>
  <si>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</si>
  <si>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</si>
  <si>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</si>
  <si>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</si>
  <si>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</si>
  <si>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</si>
  <si>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</si>
  <si>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</si>
  <si>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</si>
  <si>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</si>
  <si>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</si>
  <si>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</si>
  <si>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</si>
  <si>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</si>
  <si>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</si>
  <si>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</si>
  <si>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</si>
  <si>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</si>
  <si>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</si>
  <si>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</si>
  <si>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</si>
  <si>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</si>
  <si>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</si>
  <si>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</si>
  <si>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</si>
  <si>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</si>
  <si>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</si>
  <si>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</si>
  <si>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</si>
  <si>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</si>
  <si>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</si>
  <si>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</si>
  <si>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</si>
  <si>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</si>
  <si>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</si>
  <si>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</si>
  <si>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</si>
  <si>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</si>
  <si>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</si>
  <si>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</si>
  <si>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</si>
  <si>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</si>
  <si>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</si>
  <si>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</si>
  <si>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</si>
  <si>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</si>
  <si>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</si>
  <si>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</si>
  <si>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</si>
  <si>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</si>
  <si>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</si>
  <si>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</si>
  <si>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</si>
  <si>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</si>
  <si>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</si>
  <si>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</si>
  <si>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</si>
  <si>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</si>
  <si>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</si>
  <si>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</si>
  <si>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</si>
  <si>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</si>
  <si>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</si>
  <si>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</si>
  <si>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</si>
  <si>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</si>
  <si>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</si>
  <si>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</si>
  <si>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</si>
  <si>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</si>
  <si>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</si>
  <si>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</si>
  <si>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</si>
  <si>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</si>
  <si>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</si>
  <si>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</si>
  <si>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</si>
  <si>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</si>
  <si>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</si>
  <si>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</si>
  <si>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</si>
  <si>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</si>
  <si>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</si>
  <si>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</si>
  <si>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</si>
  <si>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</si>
  <si>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</si>
  <si>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</si>
  <si>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</si>
  <si>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</si>
  <si>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</si>
  <si>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</si>
  <si>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</si>
  <si>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</si>
  <si>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</si>
  <si>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</si>
  <si>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</si>
  <si>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</si>
  <si>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</si>
  <si>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</si>
  <si>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</si>
  <si>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</si>
  <si>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</si>
  <si>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</si>
  <si>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</si>
  <si>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</si>
  <si>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</si>
  <si>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</si>
  <si>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</si>
  <si>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</si>
  <si>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</si>
  <si>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</si>
  <si>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</si>
  <si>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</si>
  <si>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</si>
  <si>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</si>
  <si>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</si>
  <si>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</si>
  <si>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</si>
  <si>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</si>
  <si>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</si>
  <si>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</si>
  <si>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</si>
  <si>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</si>
  <si>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</si>
  <si>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</si>
  <si>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</si>
  <si>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</si>
  <si>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</si>
  <si>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</si>
  <si>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</si>
  <si>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</si>
  <si>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</si>
  <si>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</si>
  <si>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</si>
  <si>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</si>
  <si>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</si>
  <si>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</si>
  <si>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</si>
  <si>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</si>
  <si>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</si>
  <si>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</si>
  <si>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</si>
  <si>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</si>
  <si>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</si>
  <si>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</si>
  <si>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</si>
  <si>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</si>
  <si>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</si>
  <si>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</si>
  <si>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</si>
  <si>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</si>
  <si>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</si>
  <si>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</si>
  <si>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</si>
  <si>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</si>
  <si>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</si>
  <si>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</si>
  <si>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</si>
  <si>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</si>
  <si>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</si>
  <si>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</si>
  <si>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</si>
  <si>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</si>
  <si>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</si>
  <si>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</si>
  <si>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</si>
  <si>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</si>
  <si>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</si>
  <si>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</si>
  <si>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</si>
  <si>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</si>
  <si>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</si>
  <si>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</si>
  <si>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</si>
  <si>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</si>
  <si>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</si>
  <si>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</si>
  <si>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</si>
  <si>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</si>
  <si>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</si>
  <si>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</si>
  <si>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</si>
  <si>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</si>
  <si>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</si>
  <si>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</si>
  <si>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</si>
  <si>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</si>
  <si>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</si>
  <si>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</si>
  <si>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</si>
  <si>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</si>
  <si>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</si>
  <si>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</si>
  <si>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</si>
  <si>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</si>
  <si>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</si>
  <si>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</si>
  <si>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</si>
  <si>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</si>
  <si>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</si>
  <si>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</si>
  <si>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</si>
  <si>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</si>
  <si>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</si>
  <si>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</si>
  <si>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</si>
  <si>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</si>
  <si>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</si>
  <si>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</si>
  <si>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</si>
  <si>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</si>
  <si>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</si>
  <si>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</si>
  <si>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</si>
  <si>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</si>
  <si>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</si>
  <si>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</si>
  <si>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</si>
  <si>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</si>
  <si>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</si>
  <si>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</si>
  <si>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</si>
  <si>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</si>
  <si>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</si>
  <si>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</si>
  <si>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</si>
  <si>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</si>
  <si>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</si>
  <si>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</si>
  <si>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</si>
  <si>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</si>
  <si>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</si>
  <si>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</si>
  <si>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</si>
  <si>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</si>
  <si>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</si>
  <si>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</si>
  <si>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</si>
  <si>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</si>
  <si>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</si>
  <si>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</si>
  <si>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</si>
  <si>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</si>
  <si>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</si>
  <si>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</si>
  <si>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</si>
  <si>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</si>
  <si>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</si>
  <si>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</si>
  <si>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</si>
  <si>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</si>
  <si>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</si>
  <si>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</si>
  <si>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</si>
  <si>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</si>
  <si>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</si>
  <si>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</si>
  <si>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</si>
  <si>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</si>
  <si>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</si>
  <si>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</si>
  <si>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</si>
  <si>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</si>
  <si>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</si>
  <si>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</si>
  <si>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</si>
  <si>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</si>
  <si>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</si>
  <si>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</si>
  <si>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</si>
  <si>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</si>
  <si>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</si>
  <si>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</si>
  <si>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</si>
  <si>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</si>
  <si>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</si>
  <si>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</si>
  <si>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</si>
  <si>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</si>
  <si>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</si>
  <si>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</si>
  <si>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</si>
  <si>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</si>
  <si>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</si>
  <si>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</si>
  <si>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</si>
  <si>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</si>
  <si>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</si>
  <si>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</si>
  <si>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</si>
  <si>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</si>
  <si>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</si>
  <si>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</si>
  <si>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</si>
  <si>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</si>
  <si>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</si>
  <si>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</si>
  <si>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</si>
  <si>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</si>
  <si>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</si>
  <si>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</si>
  <si>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</si>
  <si>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</si>
  <si>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</si>
  <si>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</si>
  <si>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</si>
  <si>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</si>
  <si>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</si>
  <si>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</si>
  <si>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</si>
  <si>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</si>
  <si>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</si>
  <si>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</si>
  <si>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</si>
  <si>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</si>
  <si>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</si>
  <si>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</si>
  <si>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</si>
  <si>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</si>
  <si>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</si>
  <si>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</si>
  <si>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</si>
  <si>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</si>
  <si>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</si>
  <si>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</si>
  <si>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</si>
  <si>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</si>
  <si>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</si>
  <si>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</si>
  <si>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</si>
  <si>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</si>
  <si>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</si>
  <si>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</si>
  <si>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</si>
  <si>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</si>
  <si>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</si>
  <si>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</si>
  <si>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</si>
  <si>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</si>
  <si>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</si>
  <si>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</si>
  <si>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</si>
  <si>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</si>
  <si>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</si>
  <si>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</si>
  <si>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</si>
  <si>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</si>
  <si>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</si>
  <si>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</si>
  <si>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</si>
  <si>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</si>
  <si>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</si>
  <si>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</si>
  <si>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</si>
  <si>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</si>
  <si>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</si>
  <si>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</si>
  <si>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</si>
  <si>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</si>
  <si>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</si>
  <si>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</si>
  <si>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</si>
  <si>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</si>
  <si>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</si>
  <si>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</si>
  <si>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</si>
  <si>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</si>
  <si>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</si>
  <si>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</si>
  <si>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</si>
  <si>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</si>
  <si>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</si>
  <si>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</si>
  <si>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</si>
  <si>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</si>
  <si>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</si>
  <si>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</si>
  <si>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</si>
  <si>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</si>
  <si>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</si>
  <si>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</si>
  <si>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</si>
  <si>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</si>
  <si>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</si>
  <si>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</si>
  <si>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</si>
  <si>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</si>
  <si>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</si>
  <si>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</si>
  <si>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</si>
  <si>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</si>
  <si>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</si>
  <si>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</si>
  <si>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</si>
  <si>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</si>
  <si>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</si>
  <si>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</si>
  <si>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</si>
  <si>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</si>
  <si>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</si>
  <si>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</si>
  <si>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</si>
  <si>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</si>
  <si>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</si>
  <si>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</si>
  <si>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</si>
  <si>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</si>
  <si>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</si>
  <si>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</si>
  <si>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</si>
  <si>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</si>
  <si>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</si>
  <si>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</si>
  <si>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</si>
  <si>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</si>
  <si>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</si>
  <si>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</si>
  <si>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</si>
  <si>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</si>
  <si>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</si>
  <si>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</si>
  <si>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</si>
  <si>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</si>
  <si>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</si>
  <si>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</si>
  <si>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</si>
  <si>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</si>
  <si>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</si>
  <si>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</si>
  <si>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</si>
  <si>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</si>
  <si>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</si>
  <si>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</si>
  <si>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</si>
  <si>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</si>
  <si>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</si>
  <si>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</si>
  <si>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</si>
  <si>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</si>
  <si>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</si>
  <si>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</si>
  <si>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</si>
  <si>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</si>
  <si>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</si>
  <si>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</si>
  <si>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</si>
  <si>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</si>
  <si>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</si>
  <si>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</si>
  <si>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</si>
  <si>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</si>
  <si>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</si>
  <si>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</si>
  <si>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</si>
  <si>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</si>
  <si>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</si>
  <si>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</si>
  <si>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</si>
  <si>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</si>
  <si>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</si>
  <si>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</si>
  <si>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</si>
  <si>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</si>
  <si>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</si>
  <si>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</si>
  <si>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</si>
  <si>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</si>
  <si>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</si>
  <si>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</si>
  <si>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</si>
  <si>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</si>
  <si>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</si>
  <si>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</si>
  <si>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</si>
  <si>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</si>
  <si>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</si>
  <si>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</si>
  <si>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</si>
  <si>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</si>
  <si>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</si>
  <si>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</si>
  <si>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</si>
  <si>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</si>
  <si>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</si>
  <si>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</si>
  <si>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</si>
  <si>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</si>
  <si>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</si>
  <si>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</si>
  <si>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</si>
  <si>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</si>
  <si>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</si>
  <si>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</si>
  <si>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</si>
  <si>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</si>
  <si>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</si>
  <si>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</si>
  <si>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</si>
  <si>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</si>
  <si>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</si>
  <si>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</si>
  <si>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</si>
  <si>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</si>
  <si>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</si>
  <si>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</si>
  <si>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</si>
  <si>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</si>
  <si>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</si>
  <si>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</si>
  <si>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</si>
  <si>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</si>
  <si>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</si>
  <si>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</si>
  <si>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</si>
  <si>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</si>
  <si>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</si>
  <si>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</si>
  <si>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</si>
  <si>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</si>
  <si>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</si>
  <si>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</si>
  <si>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</si>
  <si>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</si>
  <si>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</si>
  <si>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</si>
  <si>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</si>
  <si>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</si>
  <si>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</si>
  <si>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</si>
  <si>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</si>
  <si>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</si>
  <si>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</si>
  <si>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</si>
  <si>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</si>
  <si>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</si>
  <si>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</si>
  <si>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</si>
  <si>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</si>
  <si>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</si>
  <si>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</si>
  <si>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</si>
  <si>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</si>
  <si>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</si>
  <si>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</si>
  <si>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</si>
  <si>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</si>
  <si>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</si>
  <si>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</si>
  <si>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</si>
  <si>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</si>
  <si>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</si>
  <si>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</si>
  <si>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</si>
  <si>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</si>
  <si>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</si>
  <si>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</si>
  <si>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</si>
  <si>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</si>
  <si>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</si>
  <si>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</si>
  <si>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</si>
  <si>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</si>
  <si>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</si>
  <si>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</si>
  <si>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</si>
  <si>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</si>
  <si>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</si>
  <si>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</si>
  <si>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</si>
  <si>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</si>
  <si>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</si>
  <si>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</si>
  <si>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</si>
  <si>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</si>
  <si>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</si>
  <si>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</si>
  <si>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</si>
  <si>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</si>
  <si>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</si>
  <si>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</si>
  <si>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</si>
  <si>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</si>
  <si>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</si>
  <si>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</si>
  <si>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</si>
  <si>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</si>
  <si>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</si>
  <si>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</si>
  <si>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</si>
  <si>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</si>
  <si>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</si>
  <si>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</si>
  <si>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</si>
  <si>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</si>
  <si>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</si>
  <si>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</si>
  <si>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</si>
  <si>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</si>
  <si>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</si>
  <si>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</si>
  <si>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</si>
  <si>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</si>
  <si>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</si>
  <si>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</si>
  <si>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</si>
  <si>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</si>
  <si>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</si>
  <si>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</si>
  <si>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</si>
  <si>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</si>
  <si>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</si>
  <si>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</si>
  <si>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</si>
  <si>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</si>
  <si>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</si>
  <si>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</si>
  <si>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</si>
  <si>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</si>
  <si>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</si>
  <si>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</si>
  <si>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</si>
  <si>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</si>
  <si>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</si>
  <si>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</si>
  <si>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</si>
  <si>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</si>
  <si>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</si>
  <si>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</si>
  <si>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</si>
  <si>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</si>
  <si>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</si>
  <si>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</si>
  <si>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</si>
  <si>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</si>
  <si>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</si>
  <si>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</si>
  <si>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</si>
  <si>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</si>
  <si>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</si>
  <si>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</si>
  <si>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</si>
  <si>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</si>
  <si>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</si>
  <si>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</si>
  <si>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</si>
  <si>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</si>
  <si>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</si>
  <si>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</si>
  <si>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</si>
  <si>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</si>
  <si>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</si>
  <si>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</si>
  <si>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</si>
  <si>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</si>
  <si>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</si>
  <si>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</si>
  <si>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</si>
  <si>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</si>
  <si>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</si>
  <si>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</si>
  <si>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</si>
  <si>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</si>
  <si>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</si>
  <si>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</si>
  <si>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</si>
  <si>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</si>
  <si>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</si>
  <si>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</si>
  <si>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</si>
  <si>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</si>
  <si>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</si>
  <si>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</si>
  <si>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</si>
  <si>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</si>
  <si>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</si>
  <si>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</si>
  <si>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</si>
  <si>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</si>
  <si>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</si>
  <si>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</si>
  <si>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</si>
  <si>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</si>
  <si>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</si>
  <si>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</si>
  <si>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</si>
  <si>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</si>
  <si>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</si>
  <si>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</si>
  <si>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</si>
  <si>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</si>
  <si>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</si>
  <si>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</si>
  <si>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</si>
  <si>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</si>
  <si>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</si>
  <si>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</si>
  <si>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</si>
  <si>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</si>
  <si>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</si>
  <si>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</si>
  <si>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</si>
  <si>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</si>
  <si>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</si>
  <si>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</si>
  <si>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</si>
  <si>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</si>
  <si>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</si>
  <si>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</si>
  <si>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</si>
  <si>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</si>
  <si>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</si>
  <si>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</si>
  <si>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</si>
  <si>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</si>
  <si>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</si>
  <si>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</si>
  <si>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</si>
  <si>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</si>
  <si>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</si>
  <si>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</si>
  <si>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</si>
  <si>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</si>
  <si>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</si>
  <si>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</si>
  <si>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</si>
  <si>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</si>
  <si>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</si>
  <si>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</si>
  <si>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</si>
  <si>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</si>
  <si>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</si>
  <si>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</si>
  <si>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</si>
  <si>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</si>
  <si>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</si>
  <si>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</si>
  <si>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</si>
  <si>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</si>
  <si>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</si>
  <si>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</si>
  <si>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</si>
  <si>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</si>
  <si>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</si>
  <si>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</si>
  <si>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</si>
  <si>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</si>
  <si>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</si>
  <si>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</si>
  <si>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</si>
  <si>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</si>
  <si>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</si>
  <si>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</si>
  <si>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</si>
  <si>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</si>
  <si>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</si>
  <si>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</si>
  <si>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</si>
  <si>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</si>
  <si>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</si>
  <si>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</si>
  <si>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</si>
  <si>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</si>
  <si>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</si>
  <si>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</si>
  <si>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</si>
  <si>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</si>
  <si>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</si>
  <si>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</si>
  <si>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</si>
  <si>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</si>
  <si>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</si>
  <si>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</si>
  <si>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</si>
  <si>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</si>
  <si>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</si>
  <si>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</si>
  <si>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</si>
  <si>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</si>
  <si>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</si>
  <si>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</si>
  <si>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</si>
  <si>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</si>
  <si>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</si>
  <si>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</si>
  <si>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</si>
  <si>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</si>
  <si>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</si>
  <si>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</si>
  <si>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</si>
  <si>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</si>
  <si>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</si>
  <si>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</si>
  <si>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</si>
  <si>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</si>
  <si>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</si>
  <si>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</si>
  <si>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</si>
  <si>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</si>
  <si>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</si>
  <si>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</si>
  <si>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</si>
  <si>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</si>
  <si>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</si>
  <si>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</si>
  <si>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</si>
  <si>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</si>
  <si>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</si>
  <si>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</si>
  <si>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</si>
  <si>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</si>
  <si>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</si>
  <si>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</si>
  <si>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</si>
  <si>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</si>
  <si>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</si>
  <si>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</si>
  <si>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</si>
  <si>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</si>
  <si>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</si>
  <si>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</si>
  <si>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</si>
  <si>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</si>
  <si>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</si>
  <si>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</si>
  <si>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</si>
  <si>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</si>
  <si>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</si>
  <si>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</si>
  <si>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</si>
  <si>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</si>
  <si>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</si>
  <si>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</si>
  <si>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</si>
  <si>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</si>
  <si>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</si>
  <si>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</si>
  <si>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</si>
  <si>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</si>
  <si>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</si>
  <si>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</si>
  <si>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</si>
  <si>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</si>
  <si>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</si>
  <si>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</si>
  <si>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</si>
  <si>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</si>
  <si>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</si>
  <si>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</si>
  <si>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</si>
  <si>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</si>
  <si>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</si>
  <si>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</si>
  <si>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</si>
  <si>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</si>
  <si>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</si>
  <si>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</si>
  <si>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</si>
  <si>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</si>
  <si>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</si>
  <si>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</si>
  <si>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</si>
  <si>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</si>
  <si>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</si>
  <si>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</si>
  <si>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</si>
  <si>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</si>
  <si>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</si>
  <si>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</si>
  <si>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</si>
  <si>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</si>
  <si>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</si>
  <si>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</si>
  <si>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</si>
  <si>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</si>
  <si>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</si>
  <si>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</si>
  <si>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</si>
  <si>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</si>
  <si>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</si>
  <si>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</si>
  <si>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</si>
  <si>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</si>
  <si>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</si>
  <si>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</si>
  <si>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</si>
  <si>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</si>
  <si>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</si>
  <si>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</si>
  <si>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</si>
  <si>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</si>
  <si>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</si>
  <si>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</si>
  <si>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</si>
  <si>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</si>
  <si>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</si>
  <si>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</si>
  <si>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</si>
  <si>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</si>
  <si>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</si>
  <si>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</si>
  <si>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</si>
  <si>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</si>
  <si>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</si>
  <si>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</si>
  <si>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</si>
  <si>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</si>
  <si>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</si>
  <si>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</si>
  <si>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</si>
  <si>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</si>
  <si>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</si>
  <si>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</si>
  <si>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</si>
  <si>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</si>
  <si>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</si>
  <si>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</si>
  <si>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</si>
  <si>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</si>
  <si>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</si>
  <si>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</si>
  <si>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</si>
  <si>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</si>
  <si>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</si>
  <si>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</si>
  <si>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</si>
  <si>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</si>
  <si>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</si>
  <si>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</si>
  <si>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</si>
  <si>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</si>
  <si>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</si>
  <si>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</si>
  <si>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</si>
  <si>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</si>
  <si>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</si>
  <si>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</si>
  <si>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</si>
  <si>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</si>
  <si>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</si>
  <si>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</si>
  <si>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</si>
  <si>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</si>
  <si>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</si>
  <si>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</si>
  <si>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</si>
  <si>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</si>
  <si>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</si>
  <si>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</si>
  <si>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</si>
  <si>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</si>
  <si>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</si>
  <si>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</si>
  <si>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</si>
  <si>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</si>
  <si>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</si>
  <si>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</si>
  <si>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</si>
  <si>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</si>
  <si>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</si>
  <si>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</si>
  <si>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</si>
  <si>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</si>
  <si>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</si>
  <si>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</si>
  <si>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</si>
  <si>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</si>
  <si>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</si>
  <si>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</si>
  <si>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</si>
  <si>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</si>
  <si>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</si>
  <si>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</si>
  <si>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</si>
  <si>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</si>
  <si>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</si>
  <si>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</si>
  <si>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</si>
  <si>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</si>
  <si>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</si>
  <si>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</si>
  <si>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</si>
  <si>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</si>
  <si>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</si>
  <si>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</si>
  <si>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</si>
  <si>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</si>
  <si>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</si>
  <si>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</si>
  <si>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</si>
  <si>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</si>
  <si>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</si>
  <si>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</si>
  <si>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</si>
  <si>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</si>
  <si>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</si>
  <si>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</si>
  <si>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</si>
  <si>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</si>
  <si>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</si>
  <si>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</si>
  <si>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</si>
  <si>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</si>
  <si>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</si>
  <si>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</si>
  <si>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</si>
  <si>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</si>
  <si>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</si>
  <si>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</si>
  <si>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</si>
  <si>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</si>
  <si>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</si>
  <si>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</si>
  <si>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</si>
  <si>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</si>
  <si>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</si>
  <si>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</si>
  <si>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</si>
  <si>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</si>
  <si>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</si>
  <si>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</si>
  <si>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</si>
  <si>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</si>
  <si>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</si>
  <si>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</si>
  <si>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</si>
  <si>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</si>
  <si>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</si>
  <si>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</si>
  <si>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</si>
  <si>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</si>
  <si>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</si>
  <si>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</si>
  <si>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</si>
  <si>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</si>
  <si>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</si>
  <si>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</si>
  <si>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</si>
  <si>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</si>
  <si>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</si>
  <si>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</si>
  <si>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</si>
  <si>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</si>
  <si>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</si>
  <si>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</si>
  <si>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</si>
  <si>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</si>
  <si>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</si>
  <si>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</si>
  <si>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</si>
  <si>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</si>
  <si>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</si>
  <si>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</si>
  <si>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</si>
  <si>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</si>
  <si>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</si>
  <si>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</si>
  <si>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</si>
  <si>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</si>
  <si>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</si>
  <si>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</si>
  <si>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</si>
  <si>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</si>
  <si>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</si>
  <si>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</si>
  <si>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</si>
  <si>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</si>
  <si>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</si>
  <si>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</si>
  <si>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</si>
  <si>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</si>
  <si>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</si>
  <si>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</si>
  <si>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</si>
  <si>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</si>
  <si>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</si>
  <si>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</si>
  <si>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</si>
  <si>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</si>
  <si>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</si>
  <si>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</si>
  <si>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</si>
  <si>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</si>
  <si>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</si>
  <si>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</si>
  <si>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</si>
  <si>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</si>
  <si>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</si>
  <si>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</si>
  <si>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</si>
  <si>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</si>
  <si>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</si>
  <si>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</si>
  <si>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</si>
  <si>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</si>
  <si>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</si>
  <si>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</si>
  <si>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</si>
  <si>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</si>
  <si>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</si>
  <si>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</si>
  <si>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</si>
  <si>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</si>
  <si>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</si>
  <si>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</si>
  <si>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</si>
  <si>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</si>
  <si>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</si>
  <si>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</si>
  <si>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</si>
  <si>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</si>
  <si>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</si>
  <si>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</si>
  <si>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</si>
  <si>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</si>
  <si>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</si>
  <si>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</si>
  <si>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</si>
  <si>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</si>
  <si>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</si>
  <si>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</si>
  <si>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</si>
  <si>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</si>
  <si>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</si>
  <si>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</si>
  <si>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</si>
  <si>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</si>
  <si>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</si>
  <si>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</si>
  <si>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</si>
  <si>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</si>
  <si>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</si>
  <si>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</si>
  <si>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</si>
  <si>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</si>
  <si>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</si>
  <si>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</si>
  <si>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</si>
  <si>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</si>
  <si>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</si>
  <si>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</si>
  <si>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</si>
  <si>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</si>
  <si>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</si>
  <si>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</si>
  <si>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</si>
  <si>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</si>
  <si>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</si>
  <si>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</si>
  <si>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</si>
  <si>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</si>
  <si>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</si>
  <si>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</si>
  <si>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</si>
  <si>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</si>
  <si>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</si>
  <si>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</si>
  <si>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</si>
  <si>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</si>
  <si>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</si>
  <si>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</si>
  <si>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</si>
  <si>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</si>
  <si>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</si>
  <si>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</si>
  <si>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</si>
  <si>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</si>
  <si>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</si>
  <si>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</si>
  <si>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</si>
  <si>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</si>
  <si>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</si>
  <si>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</si>
  <si>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</si>
  <si>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</si>
  <si>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</si>
  <si>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</si>
  <si>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</si>
  <si>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</si>
  <si>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</si>
  <si>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</si>
  <si>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</si>
  <si>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</si>
  <si>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</si>
  <si>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</si>
  <si>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</si>
  <si>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</si>
  <si>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</si>
  <si>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</si>
  <si>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</si>
  <si>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</si>
  <si>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</si>
  <si>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</si>
  <si>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</si>
  <si>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</si>
  <si>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</si>
  <si>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</si>
  <si>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</si>
  <si>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</si>
  <si>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</si>
  <si>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</si>
  <si>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</si>
  <si>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</si>
  <si>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</si>
  <si>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</si>
  <si>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</si>
  <si>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</si>
  <si>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</si>
  <si>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</si>
  <si>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</si>
  <si>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</si>
  <si>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</si>
  <si>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</si>
  <si>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</si>
  <si>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</si>
  <si>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</si>
  <si>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</si>
  <si>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</si>
  <si>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</si>
  <si>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</si>
  <si>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</si>
  <si>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</si>
  <si>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</si>
  <si>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</si>
  <si>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</si>
  <si>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</si>
  <si>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</si>
  <si>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</si>
  <si>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</si>
  <si>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</si>
  <si>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</si>
  <si>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</si>
  <si>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</si>
  <si>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</si>
  <si>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</si>
  <si>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</si>
  <si>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</si>
  <si>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</si>
  <si>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</si>
  <si>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</si>
  <si>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</si>
  <si>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</si>
  <si>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</si>
  <si>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</si>
  <si>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</si>
  <si>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</si>
  <si>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</si>
  <si>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</si>
  <si>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</si>
  <si>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</si>
  <si>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</si>
  <si>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</si>
  <si>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</si>
  <si>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</si>
  <si>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</si>
  <si>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</si>
  <si>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</si>
  <si>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</si>
  <si>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</si>
  <si>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</si>
  <si>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</si>
  <si>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</si>
  <si>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</si>
  <si>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</si>
  <si>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</si>
  <si>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</si>
  <si>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</si>
  <si>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</si>
  <si>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</si>
  <si>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</si>
  <si>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</si>
  <si>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</si>
  <si>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</si>
  <si>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</si>
  <si>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</si>
  <si>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</si>
  <si>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</si>
  <si>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</si>
  <si>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</si>
  <si>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</si>
  <si>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</si>
  <si>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</si>
  <si>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</si>
  <si>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</si>
  <si>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</si>
  <si>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</si>
  <si>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</si>
  <si>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</si>
  <si>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</si>
  <si>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</si>
  <si>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</si>
  <si>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</si>
  <si>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</si>
  <si>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</si>
  <si>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</si>
  <si>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</si>
  <si>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</si>
  <si>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</si>
  <si>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</si>
  <si>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</si>
  <si>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</si>
  <si>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</si>
  <si>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</si>
  <si>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</si>
  <si>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</si>
  <si>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</si>
  <si>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</si>
  <si>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</si>
  <si>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</si>
  <si>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</si>
  <si>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</si>
  <si>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</si>
  <si>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</si>
  <si>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</si>
  <si>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</si>
  <si>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</si>
  <si>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</si>
  <si>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</si>
  <si>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</si>
  <si>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</si>
  <si>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</si>
  <si>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</si>
  <si>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</si>
  <si>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</si>
  <si>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</si>
  <si>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</si>
  <si>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</si>
  <si>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</si>
  <si>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</si>
  <si>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</si>
  <si>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</si>
  <si>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</si>
  <si>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</si>
  <si>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</si>
  <si>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</si>
  <si>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</si>
  <si>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</si>
  <si>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</si>
  <si>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</si>
  <si>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</si>
  <si>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</si>
  <si>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</si>
  <si>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</si>
  <si>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</si>
  <si>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</si>
  <si>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</si>
  <si>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</si>
  <si>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</si>
  <si>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</si>
  <si>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</si>
  <si>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</si>
  <si>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</si>
  <si>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</si>
  <si>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</si>
  <si>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</si>
  <si>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</si>
  <si>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</si>
  <si>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</si>
  <si>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</si>
  <si>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</si>
  <si>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</si>
  <si>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</si>
  <si>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</si>
  <si>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</si>
  <si>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</si>
  <si>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</si>
  <si>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</si>
  <si>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</si>
  <si>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</si>
  <si>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</si>
  <si>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</si>
  <si>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</si>
  <si>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</si>
  <si>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</si>
  <si>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</si>
  <si>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</si>
  <si>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</si>
  <si>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</si>
  <si>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</si>
  <si>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</si>
  <si>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</si>
  <si>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</si>
  <si>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</si>
  <si>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</si>
  <si>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</si>
  <si>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</si>
  <si>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</si>
  <si>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</si>
  <si>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</si>
  <si>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</si>
  <si>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</si>
  <si>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</si>
  <si>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</si>
  <si>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</si>
  <si>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</si>
  <si>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</si>
  <si>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</si>
  <si>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</si>
  <si>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</si>
  <si>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</si>
  <si>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</si>
  <si>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</si>
  <si>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</si>
  <si>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</si>
  <si>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</si>
  <si>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</si>
  <si>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</si>
  <si>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</si>
  <si>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</si>
  <si>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</si>
  <si>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</si>
  <si>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</si>
  <si>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</si>
  <si>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</si>
  <si>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</si>
  <si>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</si>
  <si>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</si>
  <si>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</si>
  <si>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</si>
  <si>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</si>
  <si>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</si>
  <si>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</si>
  <si>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</si>
  <si>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</si>
  <si>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</si>
  <si>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</si>
  <si>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</si>
  <si>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</si>
  <si>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</si>
  <si>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</si>
  <si>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</si>
  <si>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</si>
  <si>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</si>
  <si>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</si>
  <si>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</si>
  <si>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</si>
  <si>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</si>
  <si>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</si>
  <si>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</si>
  <si>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</si>
  <si>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</si>
  <si>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</si>
  <si>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</si>
  <si>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</si>
  <si>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</si>
  <si>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</si>
  <si>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</si>
  <si>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</si>
  <si>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</si>
  <si>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</si>
  <si>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</si>
  <si>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</si>
  <si>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</si>
  <si>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</si>
  <si>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</si>
  <si>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</si>
  <si>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</si>
  <si>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</si>
  <si>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</si>
  <si>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</si>
  <si>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</si>
  <si>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</si>
  <si>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</si>
  <si>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</si>
  <si>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</si>
  <si>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</si>
  <si>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</si>
  <si>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</si>
  <si>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</si>
  <si>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</si>
  <si>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</si>
  <si>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</si>
  <si>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</si>
  <si>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</si>
  <si>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</si>
  <si>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</si>
  <si>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</si>
  <si>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</si>
  <si>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</si>
  <si>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</si>
  <si>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</si>
  <si>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</si>
  <si>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</si>
  <si>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</si>
  <si>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</si>
  <si>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</si>
  <si>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</si>
  <si>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</si>
  <si>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</si>
  <si>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</si>
  <si>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</si>
  <si>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</si>
  <si>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</si>
  <si>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</si>
  <si>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</si>
  <si>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</si>
  <si>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</si>
  <si>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</si>
  <si>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</si>
  <si>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</si>
  <si>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</si>
  <si>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</si>
  <si>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</si>
  <si>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</si>
  <si>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</si>
  <si>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</si>
  <si>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</si>
  <si>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</si>
  <si>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</si>
  <si>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</si>
  <si>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</si>
  <si>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</si>
  <si>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</si>
  <si>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</si>
  <si>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</si>
  <si>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</si>
  <si>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</si>
  <si>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</si>
  <si>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</si>
  <si>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</si>
  <si>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</si>
  <si>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</si>
  <si>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</si>
  <si>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</si>
  <si>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</si>
  <si>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</si>
  <si>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</si>
  <si>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</si>
  <si>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</si>
  <si>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</si>
  <si>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</si>
  <si>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</si>
  <si>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</si>
  <si>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</si>
  <si>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</si>
  <si>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</si>
  <si>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</si>
  <si>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</si>
  <si>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</si>
  <si>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</si>
  <si>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</si>
  <si>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</si>
  <si>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</si>
  <si>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</si>
  <si>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</si>
  <si>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</si>
  <si>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</si>
  <si>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</si>
  <si>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</si>
  <si>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</si>
  <si>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</si>
  <si>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</si>
  <si>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</si>
  <si>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</si>
  <si>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</si>
  <si>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</si>
  <si>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</si>
  <si>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</si>
  <si>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</si>
  <si>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</si>
  <si>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</si>
  <si>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</si>
  <si>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</si>
  <si>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</si>
  <si>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</si>
  <si>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</si>
  <si>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</si>
  <si>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</si>
  <si>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</si>
  <si>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</si>
  <si>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</si>
  <si>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</si>
  <si>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</si>
  <si>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</si>
  <si>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</si>
  <si>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</si>
  <si>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</si>
  <si>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</si>
  <si>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</si>
  <si>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</si>
  <si>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</si>
  <si>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</si>
  <si>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</si>
  <si>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</si>
  <si>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</si>
  <si>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</si>
  <si>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</si>
  <si>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</si>
  <si>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</si>
  <si>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</si>
  <si>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</si>
  <si>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</si>
  <si>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</si>
  <si>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</si>
  <si>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</si>
  <si>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</si>
  <si>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</si>
  <si>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</si>
  <si>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</si>
  <si>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</si>
  <si>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</si>
  <si>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</si>
  <si>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</si>
  <si>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</si>
  <si>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</si>
  <si>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</si>
  <si>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</si>
  <si>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</si>
  <si>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</si>
  <si>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</si>
  <si>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</si>
  <si>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</si>
  <si>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</si>
  <si>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</si>
  <si>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</si>
  <si>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</si>
  <si>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</si>
  <si>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</si>
  <si>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</si>
  <si>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</si>
  <si>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</si>
  <si>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</si>
  <si>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</si>
  <si>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</si>
  <si>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</si>
  <si>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</si>
  <si>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</si>
  <si>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</si>
  <si>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</si>
  <si>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</si>
  <si>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</si>
  <si>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</si>
  <si>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</si>
  <si>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</si>
  <si>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</si>
  <si>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</si>
  <si>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</si>
  <si>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</si>
  <si>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</si>
  <si>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</si>
  <si>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</si>
  <si>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</si>
  <si>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</si>
  <si>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</si>
  <si>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</si>
  <si>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</si>
  <si>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</si>
  <si>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</si>
  <si>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</si>
  <si>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</si>
  <si>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</si>
  <si>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</si>
  <si>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</si>
  <si>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</si>
  <si>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</si>
  <si>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</si>
  <si>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</si>
  <si>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</si>
  <si>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</si>
  <si>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</si>
  <si>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</si>
  <si>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</si>
  <si>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</si>
  <si>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</si>
  <si>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</si>
  <si>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</si>
  <si>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</si>
  <si>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</si>
  <si>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</si>
  <si>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</si>
  <si>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</si>
  <si>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</si>
  <si>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</si>
  <si>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</si>
  <si>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</si>
  <si>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</si>
  <si>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</si>
  <si>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</si>
  <si>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</si>
  <si>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</si>
  <si>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</si>
  <si>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</si>
  <si>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</si>
  <si>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</si>
  <si>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</si>
  <si>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</si>
  <si>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</si>
  <si>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</si>
  <si>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</si>
  <si>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</si>
  <si>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</si>
  <si>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</si>
  <si>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</si>
  <si>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</si>
  <si>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</si>
  <si>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</si>
  <si>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</si>
  <si>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</si>
  <si>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</si>
  <si>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</si>
  <si>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</si>
  <si>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</si>
  <si>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</si>
  <si>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</si>
  <si>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</si>
  <si>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</si>
  <si>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</si>
  <si>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</si>
  <si>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</si>
  <si>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</si>
  <si>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</si>
  <si>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</si>
  <si>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</si>
  <si>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</si>
  <si>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</si>
  <si>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</si>
  <si>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</si>
  <si>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</si>
  <si>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</si>
  <si>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</si>
  <si>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</si>
  <si>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</si>
  <si>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</si>
  <si>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</si>
  <si>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</si>
  <si>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</si>
  <si>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</si>
  <si>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</si>
  <si>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</si>
  <si>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</si>
  <si>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</si>
  <si>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</si>
  <si>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</si>
  <si>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</si>
  <si>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</si>
  <si>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</si>
  <si>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</si>
  <si>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</si>
  <si>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</si>
  <si>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</si>
  <si>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</si>
  <si>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</si>
  <si>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</si>
  <si>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</si>
  <si>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</si>
  <si>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</si>
  <si>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</si>
  <si>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</si>
  <si>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</si>
  <si>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</si>
  <si>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</si>
  <si>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</si>
  <si>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</si>
  <si>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</si>
  <si>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</si>
  <si>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</si>
  <si>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</si>
  <si>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</si>
  <si>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</si>
  <si>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</si>
  <si>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</si>
  <si>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</si>
  <si>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</si>
  <si>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</si>
  <si>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</si>
  <si>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</si>
  <si>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</si>
  <si>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</si>
  <si>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</si>
  <si>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</si>
  <si>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</si>
  <si>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</si>
  <si>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</si>
  <si>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</si>
  <si>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</si>
  <si>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</si>
  <si>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</si>
  <si>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</si>
  <si>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</si>
  <si>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</si>
  <si>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</si>
  <si>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</si>
  <si>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</si>
  <si>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</si>
  <si>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</si>
  <si>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</si>
  <si>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</si>
  <si>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</si>
  <si>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</si>
  <si>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</si>
  <si>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</si>
  <si>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</si>
  <si>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</si>
  <si>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</si>
  <si>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</si>
  <si>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</si>
  <si>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</si>
  <si>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</si>
  <si>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</si>
  <si>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</si>
  <si>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</si>
  <si>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</si>
  <si>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</si>
  <si>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</si>
  <si>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</si>
  <si>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</si>
  <si>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</si>
  <si>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</si>
  <si>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</si>
  <si>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</si>
  <si>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</si>
  <si>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</si>
  <si>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</si>
  <si>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</si>
  <si>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</si>
  <si>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</si>
  <si>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</si>
  <si>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</si>
  <si>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</si>
  <si>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</si>
  <si>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</si>
  <si>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</si>
  <si>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</si>
  <si>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</si>
  <si>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</si>
  <si>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</si>
  <si>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</si>
  <si>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</si>
  <si>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</si>
  <si>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</si>
  <si>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</si>
  <si>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</si>
  <si>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</si>
  <si>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</si>
  <si>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</si>
  <si>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</si>
  <si>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</si>
  <si>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</si>
  <si>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</si>
  <si>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</si>
  <si>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</si>
  <si>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</si>
  <si>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</si>
  <si>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</si>
  <si>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</si>
  <si>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</si>
  <si>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</si>
  <si>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</si>
  <si>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</si>
  <si>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</si>
  <si>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</si>
  <si>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</si>
  <si>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</si>
  <si>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</si>
  <si>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</si>
  <si>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</si>
  <si>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</si>
  <si>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</si>
  <si>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</si>
  <si>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</si>
  <si>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</si>
  <si>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</si>
  <si>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</si>
  <si>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</si>
  <si>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</si>
  <si>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</si>
  <si>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</si>
  <si>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</si>
  <si>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</si>
  <si>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</si>
  <si>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</si>
  <si>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</si>
  <si>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</si>
  <si>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</si>
  <si>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</si>
  <si>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</si>
  <si>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</si>
  <si>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</si>
  <si>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</si>
  <si>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</si>
  <si>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</si>
  <si>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</si>
  <si>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</si>
  <si>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</si>
  <si>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</si>
  <si>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</si>
  <si>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</si>
  <si>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</si>
  <si>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</si>
  <si>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</si>
  <si>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</si>
  <si>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</si>
  <si>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</si>
  <si>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</si>
  <si>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</si>
  <si>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</si>
  <si>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</si>
  <si>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</si>
  <si>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</si>
  <si>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</si>
  <si>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</si>
  <si>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</si>
  <si>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</si>
  <si>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</si>
  <si>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</si>
  <si>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</si>
  <si>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</si>
  <si>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</si>
  <si>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</si>
  <si>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</si>
  <si>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</si>
  <si>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</si>
  <si>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</si>
  <si>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</si>
  <si>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</si>
  <si>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</si>
  <si>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</si>
  <si>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</si>
  <si>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</si>
  <si>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</si>
  <si>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</si>
  <si>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</si>
  <si>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</si>
  <si>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</si>
  <si>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</si>
  <si>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</si>
  <si>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</si>
  <si>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</si>
  <si>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</si>
  <si>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</si>
  <si>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</si>
  <si>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</si>
  <si>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</si>
  <si>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</si>
  <si>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</si>
  <si>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</si>
  <si>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</si>
  <si>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</si>
  <si>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</si>
  <si>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</si>
  <si>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</si>
  <si>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</si>
  <si>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</si>
  <si>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</si>
  <si>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</si>
  <si>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</si>
  <si>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</si>
  <si>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</si>
  <si>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</si>
  <si>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</si>
  <si>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</si>
  <si>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</si>
  <si>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</si>
  <si>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</si>
  <si>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</si>
  <si>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</si>
  <si>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</si>
  <si>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</si>
  <si>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</si>
  <si>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</si>
  <si>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</si>
  <si>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</si>
  <si>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</si>
  <si>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</si>
  <si>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</si>
  <si>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</si>
  <si>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</si>
  <si>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</si>
  <si>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</si>
  <si>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</si>
  <si>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</si>
  <si>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</si>
  <si>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</si>
  <si>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</si>
  <si>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</si>
  <si>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</si>
  <si>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</si>
  <si>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</si>
  <si>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</si>
  <si>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</si>
  <si>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</si>
  <si>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</si>
  <si>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</si>
  <si>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</si>
  <si>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</si>
  <si>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</si>
  <si>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</si>
  <si>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</si>
  <si>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</si>
  <si>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</si>
  <si>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</si>
  <si>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</si>
  <si>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</si>
  <si>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</si>
  <si>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</si>
  <si>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</si>
  <si>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</si>
  <si>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</si>
  <si>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</si>
  <si>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</si>
  <si>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</si>
  <si>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</si>
  <si>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</si>
  <si>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</si>
  <si>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</si>
  <si>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</si>
  <si>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</si>
  <si>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</si>
  <si>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</si>
  <si>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</si>
  <si>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</si>
  <si>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</si>
  <si>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</si>
  <si>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</si>
  <si>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</si>
  <si>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</si>
  <si>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</si>
  <si>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</si>
  <si>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</si>
  <si>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</si>
  <si>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</si>
  <si>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</si>
  <si>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</si>
  <si>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</si>
  <si>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</si>
  <si>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</si>
  <si>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</si>
  <si>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</si>
  <si>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</si>
  <si>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</si>
  <si>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</si>
  <si>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</si>
  <si>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</si>
  <si>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</si>
  <si>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</si>
  <si>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</si>
  <si>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</si>
  <si>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</si>
  <si>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</si>
  <si>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</si>
  <si>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</si>
  <si>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</si>
  <si>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</si>
  <si>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</si>
  <si>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</si>
  <si>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</si>
  <si>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</si>
  <si>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</si>
  <si>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</si>
  <si>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</si>
  <si>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</si>
  <si>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</si>
  <si>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</si>
  <si>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</si>
  <si>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</si>
  <si>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</si>
  <si>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</si>
  <si>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</si>
  <si>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</si>
  <si>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</si>
  <si>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</si>
  <si>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</si>
  <si>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</si>
  <si>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</si>
  <si>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</si>
  <si>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</si>
  <si>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</si>
  <si>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</si>
  <si>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</si>
  <si>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</si>
  <si>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</si>
  <si>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</si>
  <si>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</si>
  <si>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</si>
  <si>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</si>
  <si>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</si>
  <si>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</si>
  <si>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</si>
  <si>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</si>
  <si>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</si>
  <si>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</si>
  <si>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</si>
  <si>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</si>
  <si>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</si>
  <si>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</si>
  <si>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</si>
  <si>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</si>
  <si>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</si>
  <si>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</si>
  <si>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</si>
  <si>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</si>
  <si>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</si>
  <si>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</si>
  <si>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</si>
  <si>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</si>
  <si>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</si>
  <si>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</si>
  <si>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</si>
  <si>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</si>
  <si>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</si>
  <si>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</si>
  <si>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</si>
  <si>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</si>
  <si>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</si>
  <si>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</si>
  <si>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</si>
  <si>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</si>
  <si>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</si>
  <si>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</si>
  <si>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</si>
  <si>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</si>
  <si>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</si>
  <si>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</si>
  <si>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</si>
  <si>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</si>
  <si>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</si>
  <si>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</si>
  <si>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</si>
  <si>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</si>
  <si>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</si>
  <si>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</si>
  <si>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</si>
  <si>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</si>
  <si>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</si>
  <si>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</si>
  <si>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</si>
  <si>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</si>
  <si>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</si>
  <si>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</si>
  <si>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</si>
  <si>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</si>
  <si>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</si>
  <si>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</si>
  <si>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</si>
  <si>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</si>
  <si>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</si>
  <si>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</si>
  <si>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</si>
  <si>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</si>
  <si>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</si>
  <si>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</si>
  <si>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</si>
  <si>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</si>
  <si>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</si>
  <si>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</si>
  <si>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</si>
  <si>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</si>
  <si>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</si>
  <si>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</si>
  <si>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</si>
  <si>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</si>
  <si>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</si>
  <si>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</si>
  <si>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</si>
  <si>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</si>
  <si>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</si>
  <si>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</si>
  <si>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</si>
  <si>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</si>
  <si>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</si>
  <si>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</si>
  <si>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</si>
  <si>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</si>
  <si>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</si>
  <si>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</si>
  <si>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</si>
  <si>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</si>
  <si>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</si>
  <si>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</si>
  <si>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</si>
  <si>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</si>
  <si>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</si>
  <si>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</si>
  <si>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</si>
  <si>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</si>
  <si>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</si>
  <si>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</si>
  <si>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</si>
  <si>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</si>
  <si>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</si>
  <si>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</si>
  <si>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</si>
  <si>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</si>
  <si>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</si>
  <si>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</si>
  <si>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</si>
  <si>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</si>
  <si>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</si>
  <si>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</si>
  <si>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</si>
  <si>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</si>
  <si>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</si>
  <si>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</si>
  <si>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</si>
  <si>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</si>
  <si>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</si>
  <si>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</si>
  <si>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</si>
  <si>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</si>
  <si>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</si>
  <si>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</si>
  <si>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</si>
  <si>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</si>
  <si>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</si>
  <si>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</si>
  <si>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</si>
  <si>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</si>
  <si>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</si>
  <si>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</si>
  <si>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</si>
  <si>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</si>
  <si>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</si>
  <si>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</si>
  <si>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</si>
  <si>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</si>
  <si>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</si>
  <si>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</si>
  <si>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</si>
  <si>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</si>
  <si>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</si>
  <si>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</si>
  <si>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</si>
  <si>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</si>
  <si>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</si>
  <si>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</si>
  <si>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</si>
  <si>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</si>
  <si>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</si>
  <si>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</si>
  <si>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</si>
  <si>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</si>
  <si>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</si>
  <si>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</si>
  <si>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</si>
  <si>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</si>
  <si>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</si>
  <si>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</si>
  <si>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</si>
  <si>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</si>
  <si>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</si>
  <si>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</si>
  <si>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</si>
  <si>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</si>
  <si>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</si>
  <si>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</si>
  <si>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</si>
  <si>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</si>
  <si>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</si>
  <si>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</si>
  <si>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</si>
  <si>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</si>
  <si>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</si>
  <si>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</si>
  <si>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</si>
  <si>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</si>
  <si>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</si>
  <si>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</si>
  <si>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</si>
  <si>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</si>
  <si>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</si>
  <si>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</si>
  <si>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</si>
  <si>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</si>
  <si>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</si>
  <si>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</si>
  <si>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</si>
  <si>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</si>
  <si>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</si>
  <si>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</si>
  <si>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</si>
  <si>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</si>
  <si>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</si>
  <si>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</si>
  <si>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</si>
  <si>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</si>
  <si>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</si>
  <si>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</si>
  <si>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</si>
  <si>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</si>
  <si>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</si>
  <si>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</si>
  <si>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</si>
  <si>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</si>
  <si>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</si>
  <si>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</si>
  <si>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</si>
  <si>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</si>
  <si>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</si>
  <si>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</si>
  <si>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</si>
  <si>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</si>
  <si>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</si>
  <si>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</si>
  <si>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</si>
  <si>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</si>
  <si>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</si>
  <si>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</si>
  <si>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</si>
  <si>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</si>
  <si>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</si>
  <si>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</si>
  <si>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</si>
  <si>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</si>
  <si>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</si>
  <si>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</si>
  <si>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</si>
  <si>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</si>
  <si>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</si>
  <si>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</si>
  <si>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</si>
  <si>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</si>
  <si>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</si>
  <si>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</si>
  <si>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</si>
  <si>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</si>
  <si>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</si>
  <si>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</si>
  <si>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</si>
  <si>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</si>
  <si>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</si>
  <si>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</si>
  <si>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</si>
  <si>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</si>
  <si>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</si>
  <si>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</si>
  <si>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</si>
  <si>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</si>
  <si>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</si>
  <si>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</si>
  <si>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</si>
  <si>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</si>
  <si>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</si>
  <si>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</si>
  <si>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</si>
  <si>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</si>
  <si>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</si>
  <si>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</si>
  <si>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</si>
  <si>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</si>
  <si>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</si>
  <si>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</si>
  <si>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</si>
  <si>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</si>
  <si>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</si>
  <si>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</si>
  <si>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</si>
  <si>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</si>
  <si>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</si>
  <si>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</si>
  <si>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</si>
  <si>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</si>
  <si>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</si>
  <si>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</si>
  <si>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</si>
  <si>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</si>
  <si>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</si>
  <si>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</si>
  <si>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</si>
  <si>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</si>
  <si>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</si>
  <si>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</si>
  <si>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</si>
  <si>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</si>
  <si>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</si>
  <si>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</si>
  <si>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</si>
  <si>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</si>
  <si>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</si>
  <si>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</si>
  <si>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</si>
  <si>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</si>
  <si>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</si>
  <si>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</si>
  <si>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</si>
  <si>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</si>
  <si>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</si>
  <si>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</si>
  <si>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</si>
  <si>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</si>
  <si>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</si>
  <si>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</si>
  <si>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</si>
  <si>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</si>
  <si>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</si>
  <si>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</si>
  <si>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</si>
  <si>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</si>
  <si>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</si>
  <si>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</si>
  <si>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</si>
  <si>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</si>
  <si>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</si>
  <si>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</si>
  <si>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</si>
  <si>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</si>
  <si>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</si>
  <si>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</si>
  <si>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</si>
  <si>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</si>
  <si>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</si>
  <si>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</si>
  <si>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</si>
  <si>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</si>
  <si>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</si>
  <si>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</si>
  <si>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</si>
  <si>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</si>
  <si>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</si>
  <si>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</si>
  <si>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</si>
  <si>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</si>
  <si>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</si>
  <si>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</si>
  <si>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</si>
  <si>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</si>
  <si>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</si>
  <si>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</si>
  <si>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</si>
  <si>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</si>
  <si>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</si>
  <si>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</si>
  <si>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</si>
  <si>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</si>
  <si>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</si>
  <si>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</si>
  <si>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</si>
  <si>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</si>
  <si>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</si>
  <si>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</si>
  <si>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</si>
  <si>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</si>
  <si>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</si>
  <si>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</si>
  <si>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</si>
  <si>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</si>
  <si>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</si>
  <si>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</si>
  <si>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</si>
  <si>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</si>
  <si>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</si>
  <si>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</si>
  <si>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</si>
  <si>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</si>
  <si>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</si>
  <si>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</si>
  <si>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</si>
  <si>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</si>
  <si>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</si>
  <si>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</si>
  <si>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</si>
  <si>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</si>
  <si>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</si>
  <si>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</si>
  <si>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</si>
  <si>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</si>
  <si>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</si>
  <si>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</si>
  <si>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</si>
  <si>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</si>
  <si>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</si>
  <si>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</si>
  <si>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</si>
  <si>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</si>
  <si>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</si>
  <si>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</si>
  <si>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</si>
  <si>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</si>
  <si>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</si>
  <si>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</si>
  <si>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</si>
  <si>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</si>
  <si>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</si>
  <si>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</si>
  <si>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</si>
  <si>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</si>
  <si>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</si>
  <si>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</si>
  <si>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</si>
  <si>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</si>
  <si>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</si>
  <si>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</si>
  <si>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</si>
  <si>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</si>
  <si>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</si>
  <si>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</si>
  <si>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</si>
  <si>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</si>
  <si>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</si>
  <si>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</si>
  <si>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</si>
  <si>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</si>
  <si>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</si>
  <si>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</si>
  <si>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</si>
  <si>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</si>
  <si>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</si>
  <si>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</si>
  <si>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</si>
  <si>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</si>
  <si>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</si>
  <si>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</si>
  <si>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</si>
  <si>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</si>
  <si>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</si>
  <si>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</si>
  <si>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</si>
  <si>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</si>
  <si>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</si>
  <si>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</si>
  <si>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</si>
  <si>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</si>
  <si>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</si>
  <si>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</si>
  <si>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</si>
  <si>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</si>
  <si>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</si>
  <si>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</si>
  <si>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</si>
  <si>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</si>
  <si>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</si>
  <si>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</si>
  <si>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</si>
  <si>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</si>
  <si>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</si>
  <si>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</si>
  <si>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</si>
  <si>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</si>
  <si>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</si>
  <si>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</si>
  <si>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</si>
  <si>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</si>
  <si>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</si>
  <si>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</si>
  <si>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</si>
  <si>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</si>
  <si>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</si>
  <si>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</si>
  <si>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</si>
  <si>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</si>
  <si>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</si>
  <si>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</si>
  <si>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</si>
  <si>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</si>
  <si>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</si>
  <si>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</si>
  <si>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</si>
  <si>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</si>
  <si>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</si>
  <si>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</si>
  <si>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</si>
  <si>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</si>
  <si>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</si>
  <si>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</si>
  <si>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</si>
  <si>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</si>
  <si>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</si>
  <si>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</si>
  <si>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</si>
  <si>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</si>
  <si>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</si>
  <si>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</si>
  <si>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</si>
  <si>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</si>
  <si>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</si>
  <si>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</si>
  <si>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</si>
  <si>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</si>
  <si>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</si>
  <si>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</si>
  <si>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</si>
  <si>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</si>
  <si>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</si>
  <si>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</si>
  <si>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</si>
  <si>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</si>
  <si>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</si>
  <si>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</si>
  <si>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</si>
  <si>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</si>
  <si>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</si>
  <si>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</si>
  <si>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</si>
  <si>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</si>
  <si>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</si>
  <si>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</si>
  <si>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</si>
  <si>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</si>
  <si>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</si>
  <si>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</si>
  <si>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</si>
  <si>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</si>
  <si>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</si>
  <si>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</si>
  <si>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</si>
  <si>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</si>
  <si>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</si>
  <si>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</si>
  <si>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</si>
  <si>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</si>
  <si>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</si>
  <si>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</si>
  <si>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</si>
  <si>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</si>
  <si>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</si>
  <si>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</si>
  <si>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</si>
  <si>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</si>
  <si>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</si>
  <si>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</si>
  <si>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</si>
  <si>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</si>
  <si>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</si>
  <si>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</si>
  <si>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</si>
  <si>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</si>
  <si>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</si>
  <si>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</si>
  <si>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</si>
  <si>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</si>
  <si>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</si>
  <si>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</si>
  <si>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</si>
  <si>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</si>
  <si>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</si>
  <si>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</si>
  <si>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</si>
  <si>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</si>
  <si>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</si>
  <si>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</si>
  <si>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</si>
  <si>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</si>
  <si>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</si>
  <si>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</si>
  <si>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</si>
  <si>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</si>
  <si>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</si>
  <si>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</si>
  <si>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</si>
  <si>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</si>
  <si>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</si>
  <si>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</si>
  <si>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</si>
  <si>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</si>
  <si>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</si>
  <si>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</si>
  <si>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</si>
  <si>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</si>
  <si>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</si>
  <si>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</si>
  <si>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</si>
  <si>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</si>
  <si>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</si>
  <si>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</si>
  <si>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</si>
  <si>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</si>
  <si>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</si>
  <si>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</si>
  <si>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</si>
  <si>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</si>
  <si>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</si>
  <si>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</si>
  <si>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</si>
  <si>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</si>
  <si>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</si>
  <si>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</si>
  <si>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</si>
  <si>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</si>
  <si>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</si>
  <si>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</si>
  <si>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</si>
  <si>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</si>
  <si>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</si>
  <si>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</si>
  <si>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</si>
  <si>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</si>
  <si>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</si>
  <si>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</si>
  <si>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</si>
  <si>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</si>
  <si>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</si>
  <si>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</si>
  <si>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</si>
  <si>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</si>
  <si>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</si>
  <si>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</si>
  <si>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</si>
  <si>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</si>
  <si>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</si>
  <si>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</si>
  <si>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</si>
  <si>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</si>
  <si>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</si>
  <si>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</si>
  <si>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</si>
  <si>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</si>
  <si>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</si>
  <si>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</si>
  <si>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</si>
  <si>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</si>
  <si>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</si>
  <si>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</si>
  <si>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</si>
  <si>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</si>
  <si>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</si>
  <si>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</si>
  <si>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</si>
  <si>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</si>
  <si>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</si>
  <si>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</si>
  <si>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</si>
  <si>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</si>
  <si>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</si>
  <si>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</si>
  <si>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</si>
  <si>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</si>
  <si>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</si>
  <si>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</si>
  <si>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</si>
  <si>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</si>
  <si>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</si>
  <si>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</si>
  <si>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</si>
  <si>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</si>
  <si>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</si>
  <si>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</si>
  <si>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</si>
  <si>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</si>
  <si>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</si>
  <si>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</si>
  <si>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</si>
  <si>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</si>
  <si>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</si>
  <si>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</si>
  <si>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</si>
  <si>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</si>
  <si>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</si>
  <si>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</si>
  <si>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</si>
  <si>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</si>
  <si>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</si>
  <si>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</si>
  <si>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</si>
  <si>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</si>
  <si>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</si>
  <si>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</si>
  <si>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</si>
  <si>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</si>
  <si>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</si>
  <si>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</si>
  <si>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</si>
  <si>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</si>
  <si>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</si>
  <si>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</si>
  <si>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</si>
  <si>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</si>
  <si>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</si>
  <si>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</si>
  <si>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</si>
  <si>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</si>
  <si>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</si>
  <si>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</si>
  <si>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</si>
  <si>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</si>
  <si>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</si>
  <si>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</si>
  <si>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</si>
  <si>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</si>
  <si>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</si>
  <si>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</si>
  <si>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</si>
  <si>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</si>
  <si>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</si>
  <si>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</si>
  <si>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</si>
  <si>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</si>
  <si>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</si>
  <si>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</si>
  <si>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</si>
  <si>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</si>
  <si>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</si>
  <si>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</si>
  <si>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</si>
  <si>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</si>
  <si>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</si>
  <si>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</si>
  <si>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</si>
  <si>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</si>
  <si>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</si>
  <si>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</si>
  <si>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</si>
  <si>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</si>
  <si>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</si>
  <si>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</si>
  <si>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</si>
  <si>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</si>
  <si>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</si>
  <si>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</si>
  <si>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</si>
  <si>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</si>
  <si>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</si>
  <si>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</si>
  <si>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</si>
  <si>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</si>
  <si>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</si>
  <si>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</si>
  <si>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</si>
  <si>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</si>
  <si>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</si>
  <si>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</si>
  <si>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</si>
  <si>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</si>
  <si>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</si>
  <si>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</si>
  <si>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</si>
  <si>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</si>
  <si>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</si>
  <si>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</si>
  <si>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</si>
  <si>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</si>
  <si>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</si>
  <si>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</si>
  <si>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</si>
  <si>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</si>
  <si>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</si>
  <si>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</si>
  <si>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</si>
  <si>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</si>
  <si>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</si>
  <si>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</si>
  <si>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</si>
  <si>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</si>
  <si>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</si>
  <si>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</si>
  <si>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</si>
  <si>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</si>
  <si>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</si>
  <si>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</si>
  <si>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</si>
  <si>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</si>
  <si>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</si>
  <si>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</si>
  <si>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</si>
  <si>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</si>
  <si>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</si>
  <si>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</si>
  <si>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</si>
  <si>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</si>
  <si>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</si>
  <si>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</si>
  <si>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</si>
  <si>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</si>
  <si>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</si>
  <si>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</si>
  <si>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</si>
  <si>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</si>
  <si>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</si>
  <si>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</si>
  <si>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</si>
  <si>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</si>
  <si>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</si>
  <si>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</si>
  <si>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</si>
  <si>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</si>
  <si>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</si>
  <si>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</si>
  <si>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</si>
  <si>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</si>
  <si>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</si>
  <si>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</si>
  <si>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</si>
  <si>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</si>
  <si>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</si>
  <si>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</si>
  <si>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</si>
  <si>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</si>
  <si>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</si>
  <si>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</si>
  <si>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</si>
  <si>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</si>
  <si>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</si>
  <si>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</si>
  <si>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</si>
  <si>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</si>
  <si>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</si>
  <si>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</si>
  <si>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</si>
  <si>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</si>
  <si>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</si>
  <si>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</si>
  <si>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</si>
  <si>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</si>
  <si>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</si>
  <si>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</si>
  <si>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</si>
  <si>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</si>
  <si>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</si>
  <si>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</si>
  <si>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</si>
  <si>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</si>
  <si>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</si>
  <si>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</si>
  <si>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</si>
  <si>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</si>
  <si>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</si>
  <si>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</si>
  <si>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</si>
  <si>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</si>
  <si>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</si>
  <si>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</si>
  <si>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</si>
  <si>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</si>
  <si>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</si>
  <si>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</si>
  <si>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</si>
  <si>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</si>
  <si>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</si>
  <si>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</si>
  <si>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</si>
  <si>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</si>
  <si>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</si>
  <si>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</si>
  <si>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</si>
  <si>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</si>
  <si>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</si>
  <si>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</si>
  <si>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</si>
  <si>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</si>
  <si>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</si>
  <si>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</si>
  <si>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</si>
  <si>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</si>
  <si>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</si>
  <si>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</si>
  <si>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</si>
  <si>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</si>
  <si>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</si>
  <si>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</si>
  <si>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</si>
  <si>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</si>
  <si>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</si>
  <si>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</si>
  <si>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</si>
  <si>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</si>
  <si>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</si>
  <si>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</si>
  <si>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</si>
  <si>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</si>
  <si>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</si>
  <si>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</si>
  <si>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</si>
  <si>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</si>
  <si>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</si>
  <si>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</si>
  <si>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</si>
  <si>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</si>
  <si>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</si>
  <si>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</si>
  <si>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</si>
  <si>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</si>
  <si>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</si>
  <si>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</si>
  <si>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</si>
  <si>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</si>
  <si>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</si>
  <si>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</si>
  <si>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</si>
  <si>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</si>
  <si>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</si>
  <si>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</si>
  <si>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</si>
  <si>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</si>
  <si>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</si>
  <si>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</si>
  <si>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</si>
  <si>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</si>
  <si>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</si>
  <si>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</si>
  <si>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</si>
  <si>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</si>
  <si>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</si>
  <si>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</si>
  <si>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</si>
  <si>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</si>
  <si>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</si>
  <si>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</si>
  <si>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</si>
  <si>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</si>
  <si>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</si>
  <si>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</si>
  <si>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</si>
  <si>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</si>
  <si>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</si>
  <si>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</si>
  <si>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</si>
  <si>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</si>
  <si>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</si>
  <si>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</si>
  <si>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</si>
  <si>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</si>
  <si>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</si>
  <si>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</si>
  <si>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</si>
  <si>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</si>
  <si>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</si>
  <si>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</si>
  <si>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</si>
  <si>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</si>
  <si>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</si>
  <si>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</si>
  <si>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</si>
  <si>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</si>
  <si>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</si>
  <si>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</si>
  <si>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</si>
  <si>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</si>
  <si>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</si>
  <si>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</si>
  <si>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</si>
  <si>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</si>
  <si>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</si>
  <si>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</si>
  <si>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</si>
  <si>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</si>
  <si>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</si>
  <si>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</si>
  <si>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</si>
  <si>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</si>
  <si>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</si>
  <si>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</si>
  <si>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</si>
  <si>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</si>
  <si>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</si>
  <si>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</si>
  <si>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</si>
  <si>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</si>
  <si>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</si>
  <si>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</si>
  <si>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</si>
  <si>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</si>
  <si>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</si>
  <si>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</si>
  <si>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</si>
  <si>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</si>
  <si>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</si>
  <si>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</si>
  <si>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</si>
  <si>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</si>
  <si>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</si>
  <si>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</si>
  <si>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</si>
  <si>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</si>
  <si>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</si>
  <si>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</si>
  <si>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</si>
  <si>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</si>
  <si>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</si>
  <si>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</si>
  <si>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</si>
  <si>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</si>
  <si>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</si>
  <si>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</si>
  <si>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</si>
  <si>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</si>
  <si>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</si>
  <si>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</si>
  <si>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</si>
  <si>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</si>
  <si>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</si>
  <si>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</si>
  <si>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</si>
  <si>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</si>
  <si>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</si>
  <si>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</si>
  <si>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</si>
  <si>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</si>
  <si>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</si>
  <si>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</si>
  <si>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</si>
  <si>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</si>
  <si>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</si>
  <si>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</si>
  <si>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</si>
  <si>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</si>
  <si>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</si>
  <si>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</si>
  <si>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</si>
  <si>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</si>
  <si>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</si>
  <si>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</si>
  <si>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</si>
  <si>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</si>
  <si>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</si>
  <si>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</si>
  <si>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</si>
  <si>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</si>
  <si>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</si>
  <si>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</si>
  <si>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</si>
  <si>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</si>
  <si>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</si>
  <si>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</si>
  <si>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</si>
  <si>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</si>
  <si>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</si>
  <si>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</si>
  <si>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</si>
  <si>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</si>
  <si>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</si>
  <si>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</si>
  <si>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</si>
  <si>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</si>
  <si>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</si>
  <si>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</si>
  <si>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</si>
  <si>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</si>
  <si>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</si>
  <si>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</si>
  <si>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</si>
  <si>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</si>
  <si>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</si>
  <si>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</si>
  <si>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</si>
  <si>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</si>
  <si>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</si>
  <si>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</si>
  <si>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</si>
  <si>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</si>
  <si>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</si>
  <si>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</si>
  <si>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</si>
  <si>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</si>
  <si>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</si>
  <si>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</si>
  <si>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</si>
  <si>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</si>
  <si>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</si>
  <si>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</si>
  <si>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</si>
  <si>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</si>
  <si>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</si>
  <si>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</si>
  <si>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</si>
  <si>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</si>
  <si>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</si>
  <si>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</si>
  <si>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</si>
  <si>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</si>
  <si>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</si>
  <si>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</si>
  <si>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</si>
  <si>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</si>
  <si>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</si>
  <si>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</si>
  <si>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</si>
  <si>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</si>
  <si>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</si>
  <si>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</si>
  <si>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</si>
  <si>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</si>
  <si>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</si>
  <si>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</si>
  <si>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</si>
  <si>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</si>
  <si>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</si>
  <si>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</si>
  <si>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</si>
  <si>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</si>
  <si>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</si>
  <si>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</si>
  <si>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</si>
  <si>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</si>
  <si>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</si>
  <si>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</si>
  <si>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</si>
  <si>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</si>
  <si>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</si>
  <si>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</si>
  <si>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</si>
  <si>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</si>
  <si>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</si>
  <si>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</si>
  <si>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</si>
  <si>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</si>
  <si>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</si>
  <si>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</si>
  <si>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</si>
  <si>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</si>
  <si>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</si>
  <si>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</si>
  <si>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</si>
  <si>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</si>
  <si>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</si>
  <si>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</si>
  <si>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</si>
  <si>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</si>
  <si>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</si>
  <si>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</si>
  <si>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</si>
  <si>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</si>
  <si>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</si>
  <si>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</si>
  <si>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</si>
  <si>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</si>
  <si>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</si>
  <si>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</si>
  <si>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</si>
  <si>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</si>
  <si>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</si>
  <si>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</si>
  <si>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</si>
  <si>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</si>
  <si>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</si>
  <si>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</si>
  <si>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</si>
  <si>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</si>
  <si>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</si>
  <si>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</si>
  <si>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</si>
  <si>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</si>
  <si>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</si>
  <si>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</si>
  <si>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</si>
  <si>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</si>
  <si>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</si>
  <si>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</si>
  <si>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</si>
  <si>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</si>
  <si>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</si>
  <si>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</si>
  <si>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</si>
  <si>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</si>
  <si>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</si>
  <si>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</si>
  <si>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</si>
  <si>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</si>
  <si>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</si>
  <si>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</si>
  <si>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</si>
  <si>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</si>
  <si>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</si>
  <si>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</si>
  <si>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</si>
  <si>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</si>
  <si>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</si>
  <si>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</si>
  <si>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</si>
  <si>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</si>
  <si>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</si>
  <si>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</si>
  <si>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</si>
  <si>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</si>
  <si>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</si>
  <si>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</si>
  <si>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</si>
  <si>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</si>
  <si>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</si>
  <si>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</si>
  <si>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</si>
  <si>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</si>
  <si>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</si>
  <si>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</si>
  <si>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</si>
  <si>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</si>
  <si>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</si>
  <si>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</si>
  <si>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</si>
  <si>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</si>
  <si>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</si>
  <si>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</si>
  <si>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</si>
  <si>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</si>
  <si>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</si>
  <si>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</si>
  <si>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</si>
  <si>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</si>
  <si>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</si>
  <si>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</si>
  <si>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</si>
  <si>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</si>
  <si>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</si>
  <si>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</si>
  <si>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</si>
  <si>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</si>
  <si>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</si>
  <si>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</si>
  <si>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</si>
  <si>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</si>
  <si>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</si>
  <si>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</si>
  <si>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</si>
  <si>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</si>
  <si>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</si>
  <si>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</si>
  <si>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</si>
  <si>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</si>
  <si>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</si>
  <si>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</si>
  <si>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</si>
  <si>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</si>
  <si>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</si>
  <si>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</si>
  <si>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</si>
  <si>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</si>
  <si>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</si>
  <si>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</si>
  <si>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</si>
  <si>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</si>
  <si>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</si>
  <si>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</si>
  <si>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</si>
  <si>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</si>
  <si>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</si>
  <si>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</si>
  <si>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</si>
  <si>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</si>
  <si>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</si>
  <si>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</si>
  <si>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</si>
  <si>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</si>
  <si>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</si>
  <si>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</si>
  <si>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</si>
  <si>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</si>
  <si>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</si>
  <si>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</si>
  <si>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</si>
  <si>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</si>
  <si>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</si>
  <si>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</si>
  <si>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</si>
  <si>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</si>
  <si>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</si>
  <si>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</si>
  <si>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</si>
  <si>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</si>
  <si>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</si>
  <si>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</si>
  <si>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</si>
  <si>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</si>
  <si>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</si>
  <si>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</si>
  <si>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</si>
  <si>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</si>
  <si>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</si>
  <si>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</si>
  <si>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</si>
  <si>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</si>
  <si>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</si>
  <si>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</si>
  <si>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</si>
  <si>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</si>
  <si>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</si>
  <si>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</si>
  <si>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</si>
  <si>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</si>
  <si>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</si>
  <si>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</si>
  <si>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</si>
  <si>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</si>
  <si>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</si>
  <si>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</si>
  <si>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</si>
  <si>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</si>
  <si>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</si>
  <si>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</si>
  <si>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</si>
  <si>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</si>
  <si>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</si>
  <si>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</si>
  <si>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</si>
  <si>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</si>
  <si>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</si>
  <si>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</si>
  <si>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</si>
  <si>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</si>
  <si>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</si>
  <si>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</si>
  <si>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</si>
  <si>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</si>
  <si>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</si>
  <si>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</si>
  <si>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</si>
  <si>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</si>
  <si>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</si>
  <si>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</si>
  <si>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</si>
  <si>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</si>
  <si>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</si>
  <si>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</si>
  <si>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</si>
  <si>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</si>
  <si>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</si>
  <si>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</si>
  <si>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</si>
  <si>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</si>
  <si>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</si>
  <si>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</si>
  <si>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</si>
  <si>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</si>
  <si>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</si>
  <si>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</si>
  <si>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</si>
  <si>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</si>
  <si>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</si>
  <si>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</si>
  <si>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</si>
  <si>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</si>
  <si>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</si>
  <si>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</si>
  <si>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</si>
  <si>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</si>
  <si>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</si>
  <si>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</si>
  <si>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</si>
  <si>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</si>
  <si>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</si>
  <si>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</si>
  <si>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</si>
  <si>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</si>
  <si>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</si>
  <si>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</si>
  <si>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</si>
  <si>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</si>
  <si>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</si>
  <si>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</si>
  <si>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</si>
  <si>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</si>
  <si>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</si>
  <si>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</si>
  <si>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</si>
  <si>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</si>
  <si>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</si>
  <si>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</si>
  <si>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</si>
  <si>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</si>
  <si>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</si>
  <si>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</si>
  <si>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</si>
  <si>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</si>
  <si>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</si>
  <si>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</si>
  <si>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</si>
  <si>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</si>
  <si>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</si>
  <si>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</si>
  <si>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</si>
  <si>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</si>
  <si>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</si>
  <si>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</si>
  <si>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</si>
  <si>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</si>
  <si>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</si>
  <si>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</si>
  <si>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</si>
  <si>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</si>
  <si>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</si>
  <si>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</si>
  <si>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</si>
  <si>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</si>
  <si>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</si>
  <si>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</si>
  <si>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</si>
  <si>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</si>
  <si>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</si>
  <si>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</si>
  <si>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</si>
  <si>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</si>
  <si>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</si>
  <si>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</si>
  <si>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</si>
  <si>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</si>
  <si>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</si>
  <si>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</si>
  <si>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</si>
  <si>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</si>
  <si>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</si>
  <si>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</si>
  <si>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</si>
  <si>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</si>
  <si>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</si>
  <si>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</si>
  <si>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</si>
  <si>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</si>
  <si>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</si>
  <si>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</si>
  <si>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</si>
  <si>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</si>
  <si>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</si>
  <si>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</si>
  <si>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</si>
  <si>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</si>
  <si>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</si>
  <si>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</si>
  <si>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</si>
  <si>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</si>
  <si>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</si>
  <si>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</si>
  <si>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</si>
  <si>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</si>
  <si>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</si>
  <si>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</si>
  <si>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</si>
  <si>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</si>
  <si>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</si>
  <si>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</si>
  <si>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</si>
  <si>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</si>
  <si>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</si>
  <si>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</si>
  <si>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</si>
  <si>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</si>
  <si>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</si>
  <si>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</si>
  <si>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</si>
  <si>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</si>
  <si>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</si>
  <si>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</si>
  <si>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</si>
  <si>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</si>
  <si>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</si>
  <si>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</si>
  <si>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</si>
  <si>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</si>
  <si>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</si>
  <si>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</si>
  <si>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</si>
  <si>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</si>
  <si>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</si>
  <si>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</si>
  <si>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</si>
  <si>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</si>
  <si>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</si>
  <si>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</si>
  <si>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</si>
  <si>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</si>
  <si>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</si>
  <si>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</si>
  <si>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</si>
  <si>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</si>
  <si>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</si>
  <si>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</si>
  <si>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</si>
  <si>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</si>
  <si>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</si>
  <si>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</si>
  <si>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</si>
  <si>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</si>
  <si>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</si>
  <si>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</si>
  <si>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</si>
  <si>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</si>
  <si>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</si>
  <si>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</si>
  <si>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</si>
  <si>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</si>
  <si>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</si>
  <si>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</si>
  <si>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</si>
  <si>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</si>
  <si>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</si>
  <si>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</si>
  <si>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</si>
  <si>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</si>
  <si>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</si>
  <si>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</si>
  <si>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</si>
  <si>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</si>
  <si>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</si>
  <si>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</si>
  <si>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</si>
  <si>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</si>
  <si>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</si>
  <si>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</si>
  <si>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</si>
  <si>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</si>
  <si>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</si>
  <si>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</si>
  <si>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</si>
  <si>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</si>
  <si>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</si>
  <si>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</si>
  <si>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</si>
  <si>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</si>
  <si>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</si>
  <si>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</si>
  <si>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</si>
  <si>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</si>
  <si>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</si>
  <si>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</si>
  <si>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</si>
  <si>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</si>
  <si>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</si>
  <si>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</si>
  <si>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</si>
  <si>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</si>
  <si>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</si>
  <si>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</si>
  <si>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</si>
  <si>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</si>
  <si>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</si>
  <si>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</si>
  <si>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</si>
  <si>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</si>
  <si>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</si>
  <si>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</si>
  <si>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</si>
  <si>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</si>
  <si>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</si>
  <si>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</si>
  <si>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</si>
  <si>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</si>
  <si>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</si>
  <si>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</si>
  <si>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</si>
  <si>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</si>
  <si>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</si>
  <si>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</si>
  <si>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</si>
  <si>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</si>
  <si>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</si>
  <si>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</si>
  <si>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</si>
  <si>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</si>
  <si>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</si>
  <si>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</si>
  <si>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</si>
  <si>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</si>
  <si>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</si>
  <si>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</si>
  <si>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</si>
  <si>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</si>
  <si>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</si>
  <si>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</si>
  <si>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</si>
  <si>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</si>
  <si>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</si>
  <si>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</si>
  <si>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</si>
  <si>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</si>
  <si>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</si>
  <si>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</si>
  <si>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</si>
  <si>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</si>
  <si>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</si>
  <si>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</si>
  <si>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</si>
  <si>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</si>
  <si>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</si>
  <si>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</si>
  <si>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</si>
  <si>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</si>
  <si>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</si>
  <si>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</si>
  <si>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</si>
  <si>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</si>
  <si>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</si>
  <si>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</si>
  <si>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</si>
  <si>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</si>
  <si>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</si>
  <si>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</si>
  <si>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</si>
  <si>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</si>
  <si>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</si>
  <si>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</si>
  <si>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</si>
  <si>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</si>
  <si>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</si>
  <si>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</si>
  <si>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</si>
  <si>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</si>
  <si>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</si>
  <si>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</si>
  <si>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</si>
  <si>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</si>
  <si>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</si>
  <si>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</si>
  <si>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</si>
  <si>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</si>
  <si>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</si>
  <si>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</si>
  <si>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</si>
  <si>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</si>
  <si>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</si>
  <si>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</si>
  <si>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</si>
  <si>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</si>
  <si>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</si>
  <si>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</si>
  <si>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</si>
  <si>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</si>
  <si>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</si>
  <si>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</si>
  <si>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</si>
  <si>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</si>
  <si>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</si>
  <si>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</si>
  <si>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</si>
  <si>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</si>
  <si>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</si>
  <si>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</si>
  <si>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</si>
  <si>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</si>
  <si>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</si>
  <si>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</si>
  <si>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</si>
  <si>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</si>
  <si>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</si>
  <si>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</si>
  <si>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</si>
  <si>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</si>
  <si>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</si>
  <si>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</si>
  <si>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</si>
  <si>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</si>
  <si>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</si>
  <si>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</si>
  <si>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</si>
  <si>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</si>
  <si>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</si>
  <si>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</si>
  <si>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</si>
  <si>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</si>
  <si>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</si>
  <si>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</si>
  <si>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</si>
  <si>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</si>
  <si>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</si>
  <si>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</si>
  <si>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</si>
  <si>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</si>
  <si>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</si>
  <si>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</si>
  <si>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</si>
  <si>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</si>
  <si>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</si>
  <si>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</si>
  <si>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</si>
  <si>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</si>
  <si>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</si>
  <si>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</si>
  <si>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</si>
  <si>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</si>
  <si>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</si>
  <si>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</si>
  <si>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</si>
  <si>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</si>
  <si>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</si>
  <si>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</si>
  <si>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</si>
  <si>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</si>
  <si>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</si>
  <si>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</si>
  <si>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</si>
  <si>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</si>
  <si>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</si>
  <si>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</si>
  <si>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</si>
  <si>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</si>
  <si>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</si>
  <si>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</si>
  <si>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</si>
  <si>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</si>
  <si>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</si>
  <si>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</si>
  <si>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</si>
  <si>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</si>
  <si>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</si>
  <si>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</si>
  <si>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</si>
  <si>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</si>
  <si>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</si>
  <si>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</si>
  <si>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</si>
  <si>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</si>
  <si>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</si>
  <si>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</si>
  <si>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</si>
  <si>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</si>
  <si>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</si>
  <si>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</si>
  <si>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</si>
  <si>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</si>
  <si>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</si>
  <si>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</si>
  <si>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</si>
  <si>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</si>
  <si>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</si>
  <si>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</si>
  <si>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</si>
  <si>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</si>
  <si>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</si>
  <si>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</si>
  <si>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</si>
  <si>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</si>
  <si>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</si>
  <si>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</si>
  <si>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</si>
  <si>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</si>
  <si>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</si>
  <si>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</si>
  <si>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</si>
  <si>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</si>
  <si>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</si>
  <si>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</si>
  <si>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</si>
  <si>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</si>
  <si>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</si>
  <si>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</si>
  <si>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</si>
  <si>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</si>
  <si>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</si>
  <si>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</si>
  <si>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</si>
  <si>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</si>
  <si>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</si>
  <si>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</si>
  <si>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</si>
  <si>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</si>
  <si>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</si>
  <si>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</si>
  <si>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</si>
  <si>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</si>
  <si>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</si>
  <si>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</si>
  <si>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</si>
  <si>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</si>
  <si>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</si>
  <si>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</si>
  <si>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</si>
  <si>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</si>
  <si>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</si>
  <si>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</si>
  <si>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</si>
  <si>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</si>
  <si>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</si>
  <si>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</si>
  <si>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</si>
  <si>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</si>
  <si>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</si>
  <si>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</si>
  <si>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</si>
  <si>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</si>
  <si>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</si>
  <si>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</si>
  <si>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</si>
  <si>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</si>
  <si>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</si>
  <si>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</si>
  <si>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</si>
  <si>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</si>
  <si>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</si>
  <si>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</si>
  <si>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</si>
  <si>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</si>
  <si>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</si>
  <si>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</si>
  <si>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</si>
  <si>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</si>
  <si>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</si>
  <si>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</si>
  <si>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</si>
  <si>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</si>
  <si>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</si>
  <si>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</si>
  <si>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</si>
  <si>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</si>
  <si>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</si>
  <si>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</si>
  <si>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</si>
  <si>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</si>
  <si>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</si>
  <si>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</si>
  <si>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</si>
  <si>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</si>
  <si>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</si>
  <si>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</si>
  <si>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</si>
  <si>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</si>
  <si>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</si>
  <si>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</si>
  <si>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</si>
  <si>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</si>
  <si>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</si>
  <si>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</si>
  <si>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</si>
  <si>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</si>
  <si>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</si>
  <si>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</si>
  <si>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</si>
  <si>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</si>
  <si>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</si>
  <si>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</si>
  <si>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</si>
  <si>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</si>
  <si>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</si>
  <si>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</si>
  <si>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</si>
  <si>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</si>
  <si>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</si>
  <si>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</si>
  <si>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</si>
  <si>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</si>
  <si>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</si>
  <si>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</si>
  <si>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</si>
  <si>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</si>
  <si>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</si>
  <si>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</si>
  <si>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</si>
  <si>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</si>
  <si>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</si>
  <si>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</si>
  <si>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</si>
  <si>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</si>
  <si>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</si>
  <si>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</si>
  <si>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</si>
  <si>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</si>
  <si>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</si>
  <si>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</si>
  <si>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</si>
  <si>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</si>
  <si>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</si>
  <si>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</si>
  <si>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</si>
  <si>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</si>
  <si>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</si>
  <si>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</si>
  <si>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</si>
  <si>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</si>
  <si>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</si>
  <si>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</si>
  <si>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</si>
  <si>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</si>
  <si>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</si>
  <si>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</si>
  <si>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</si>
  <si>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</si>
  <si>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</si>
  <si>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</si>
  <si>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</si>
  <si>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</si>
  <si>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</si>
  <si>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</si>
  <si>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</si>
  <si>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</si>
  <si>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</si>
  <si>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</si>
  <si>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</si>
  <si>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</si>
  <si>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</si>
  <si>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</si>
  <si>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</si>
  <si>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</si>
  <si>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</si>
  <si>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</si>
  <si>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</si>
  <si>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</si>
  <si>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</si>
  <si>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</si>
  <si>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</si>
  <si>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</si>
  <si>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</si>
  <si>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</si>
  <si>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</si>
  <si>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</si>
  <si>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</si>
  <si>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</si>
  <si>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</si>
  <si>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</si>
  <si>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</si>
  <si>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</si>
  <si>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</si>
  <si>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</si>
  <si>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</si>
  <si>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</si>
  <si>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</si>
  <si>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</si>
  <si>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</si>
  <si>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</si>
  <si>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</si>
  <si>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</si>
  <si>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</si>
  <si>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</si>
  <si>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</si>
  <si>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</si>
  <si>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</si>
  <si>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</si>
  <si>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</si>
  <si>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</si>
  <si>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</si>
  <si>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</si>
  <si>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</si>
  <si>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</si>
  <si>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</si>
  <si>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</si>
  <si>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</si>
  <si>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</si>
  <si>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</si>
  <si>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</si>
  <si>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</si>
  <si>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</si>
  <si>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</si>
  <si>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</si>
  <si>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</si>
  <si>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</si>
  <si>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</si>
  <si>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</si>
  <si>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</si>
  <si>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</si>
  <si>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</si>
  <si>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</si>
  <si>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</si>
  <si>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</si>
  <si>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</si>
  <si>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</si>
  <si>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</si>
  <si>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</si>
  <si>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</si>
  <si>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</si>
  <si>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</si>
  <si>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</si>
  <si>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</si>
  <si>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</si>
  <si>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</si>
  <si>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</si>
  <si>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</si>
  <si>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</si>
  <si>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</si>
  <si>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</si>
  <si>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</si>
  <si>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</si>
  <si>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</si>
  <si>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</si>
  <si>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</si>
  <si>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</si>
  <si>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</si>
  <si>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</si>
  <si>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</si>
  <si>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</si>
  <si>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</si>
  <si>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</si>
  <si>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</si>
  <si>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</si>
  <si>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</si>
  <si>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</si>
  <si>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</si>
  <si>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</si>
  <si>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</si>
  <si>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</si>
  <si>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</si>
  <si>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</si>
  <si>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</si>
  <si>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</si>
  <si>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</si>
  <si>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</si>
  <si>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</si>
  <si>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</si>
  <si>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</si>
  <si>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</si>
  <si>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</si>
  <si>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</si>
  <si>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</si>
  <si>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</si>
  <si>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</si>
  <si>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</si>
  <si>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</si>
  <si>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</si>
  <si>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</si>
  <si>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</si>
  <si>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</si>
  <si>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</si>
  <si>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</si>
  <si>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</si>
  <si>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</si>
  <si>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</si>
  <si>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</si>
  <si>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</si>
  <si>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</si>
  <si>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</si>
  <si>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</si>
  <si>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</si>
  <si>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</si>
  <si>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</si>
  <si>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</si>
  <si>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</si>
  <si>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</si>
  <si>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</si>
  <si>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</si>
  <si>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</si>
  <si>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</si>
  <si>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</si>
  <si>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</si>
  <si>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</si>
  <si>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</si>
  <si>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</si>
  <si>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</si>
  <si>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</si>
  <si>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</si>
  <si>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</si>
  <si>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</si>
  <si>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</si>
  <si>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</si>
  <si>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</si>
  <si>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</si>
  <si>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</si>
  <si>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</si>
  <si>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</si>
  <si>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</si>
  <si>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</si>
  <si>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</si>
  <si>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</si>
  <si>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</si>
  <si>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</si>
  <si>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</si>
  <si>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</si>
  <si>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</si>
  <si>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</si>
  <si>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</si>
  <si>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</si>
  <si>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</si>
  <si>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</si>
  <si>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</si>
  <si>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</si>
  <si>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</si>
  <si>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</si>
  <si>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</si>
  <si>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</si>
  <si>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</si>
  <si>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</si>
  <si>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</si>
  <si>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</si>
  <si>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</si>
  <si>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</si>
  <si>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</si>
  <si>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</si>
  <si>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</si>
  <si>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</si>
  <si>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</si>
  <si>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</si>
  <si>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</si>
  <si>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</si>
  <si>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</si>
  <si>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</si>
  <si>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</si>
  <si>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</si>
  <si>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</si>
  <si>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</si>
  <si>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</si>
  <si>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</si>
  <si>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</si>
  <si>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</si>
  <si>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</si>
  <si>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</si>
  <si>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</si>
  <si>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</si>
  <si>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</si>
  <si>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</si>
  <si>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</si>
  <si>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</si>
  <si>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</si>
  <si>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</si>
  <si>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</si>
  <si>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</si>
  <si>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</si>
  <si>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</si>
  <si>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</si>
  <si>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</si>
  <si>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</si>
  <si>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</si>
  <si>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</si>
  <si>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</si>
  <si>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</si>
  <si>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</si>
  <si>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</si>
  <si>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</si>
  <si>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</si>
  <si>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</si>
  <si>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</si>
  <si>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</si>
  <si>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</si>
  <si>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</si>
  <si>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</si>
  <si>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</si>
  <si>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</si>
  <si>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</si>
  <si>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</si>
  <si>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</si>
  <si>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</si>
  <si>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</si>
  <si>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</si>
  <si>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</si>
  <si>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</si>
  <si>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</si>
  <si>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</si>
  <si>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</si>
  <si>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</si>
  <si>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</si>
  <si>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</si>
  <si>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</si>
  <si>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</si>
  <si>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</si>
  <si>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</si>
  <si>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</si>
  <si>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</si>
  <si>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</si>
  <si>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</si>
  <si>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</si>
  <si>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</si>
  <si>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</si>
  <si>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</si>
  <si>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</si>
  <si>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</si>
  <si>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</si>
  <si>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</si>
  <si>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</si>
  <si>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</si>
  <si>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</si>
  <si>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</si>
  <si>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</si>
  <si>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</si>
  <si>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</si>
  <si>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</si>
  <si>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</si>
  <si>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</si>
  <si>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</si>
  <si>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</si>
  <si>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</si>
  <si>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</si>
  <si>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</si>
  <si>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</si>
  <si>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</si>
  <si>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</si>
  <si>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</si>
  <si>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</si>
  <si>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</si>
  <si>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</si>
  <si>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</si>
  <si>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</si>
  <si>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</si>
  <si>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</si>
  <si>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</si>
  <si>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</si>
  <si>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</si>
  <si>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</si>
  <si>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</si>
  <si>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</si>
  <si>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</si>
  <si>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</si>
  <si>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</si>
  <si>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</si>
  <si>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</si>
  <si>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</si>
  <si>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</si>
  <si>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</si>
  <si>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</si>
  <si>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</si>
  <si>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</si>
  <si>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</si>
  <si>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</si>
  <si>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</si>
  <si>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</si>
  <si>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</si>
  <si>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</si>
  <si>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</si>
  <si>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</si>
  <si>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</si>
  <si>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</si>
  <si>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</si>
  <si>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</si>
  <si>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</si>
  <si>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</si>
  <si>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</si>
  <si>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</si>
  <si>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</si>
  <si>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</si>
  <si>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</si>
  <si>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</si>
  <si>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</si>
  <si>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</si>
  <si>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</si>
  <si>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</si>
  <si>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</si>
  <si>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</si>
  <si>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</si>
  <si>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</si>
  <si>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</si>
  <si>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</si>
  <si>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</si>
  <si>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</si>
  <si>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</si>
  <si>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</si>
  <si>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</si>
  <si>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</si>
  <si>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</si>
  <si>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</si>
  <si>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</si>
  <si>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</si>
  <si>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</si>
  <si>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</si>
  <si>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</si>
  <si>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</si>
  <si>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</si>
  <si>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</si>
  <si>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</si>
  <si>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</si>
  <si>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</si>
  <si>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</si>
  <si>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</si>
  <si>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</si>
  <si>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</si>
  <si>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</si>
  <si>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</si>
  <si>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</si>
  <si>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</si>
  <si>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</si>
  <si>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</si>
  <si>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</si>
  <si>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</si>
  <si>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</si>
  <si>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</si>
  <si>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</si>
  <si>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</si>
  <si>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</si>
  <si>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</si>
  <si>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</si>
  <si>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</si>
  <si>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</si>
  <si>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</si>
  <si>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</si>
  <si>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</si>
  <si>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</si>
  <si>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</si>
  <si>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</si>
  <si>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</si>
  <si>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</si>
  <si>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</si>
  <si>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</si>
  <si>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</si>
  <si>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</si>
  <si>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</si>
  <si>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</si>
  <si>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</si>
  <si>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</si>
  <si>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</si>
  <si>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</si>
  <si>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</si>
  <si>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</si>
  <si>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</si>
  <si>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</si>
  <si>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</si>
  <si>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</si>
  <si>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</si>
  <si>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</si>
  <si>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</si>
  <si>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</si>
  <si>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</si>
  <si>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</si>
  <si>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</si>
  <si>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</si>
  <si>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</si>
  <si>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</si>
  <si>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</si>
  <si>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</si>
  <si>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</si>
  <si>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</si>
  <si>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</si>
  <si>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</si>
  <si>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</si>
  <si>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</si>
  <si>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</si>
  <si>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</si>
  <si>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</si>
  <si>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</si>
  <si>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</si>
  <si>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</si>
  <si>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</si>
  <si>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</si>
  <si>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</si>
  <si>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</si>
  <si>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</si>
  <si>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</si>
  <si>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</si>
  <si>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</si>
  <si>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</si>
  <si>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</si>
  <si>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</si>
  <si>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</si>
  <si>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</si>
  <si>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</si>
  <si>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</si>
  <si>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</si>
  <si>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</si>
  <si>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</si>
  <si>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</si>
  <si>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</si>
  <si>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</si>
  <si>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</si>
  <si>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</si>
  <si>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</si>
  <si>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</si>
  <si>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</si>
  <si>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</si>
  <si>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</si>
  <si>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</si>
  <si>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</si>
  <si>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</si>
  <si>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</si>
  <si>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</si>
  <si>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</si>
  <si>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</si>
  <si>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</si>
  <si>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</si>
  <si>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</si>
  <si>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</si>
  <si>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</si>
  <si>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</si>
  <si>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</si>
  <si>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</si>
  <si>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</si>
  <si>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</si>
  <si>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</si>
  <si>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</si>
  <si>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</si>
  <si>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</si>
  <si>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</si>
  <si>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</si>
  <si>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</si>
  <si>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</si>
  <si>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</si>
  <si>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</si>
  <si>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</si>
  <si>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</si>
  <si>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</si>
  <si>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</si>
  <si>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</si>
  <si>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</si>
  <si>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</si>
  <si>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</si>
  <si>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</si>
  <si>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</si>
  <si>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</si>
  <si>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</si>
  <si>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</si>
  <si>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</si>
  <si>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</si>
  <si>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</si>
  <si>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</si>
  <si>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</si>
  <si>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</si>
  <si>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</si>
  <si>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</si>
  <si>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</si>
  <si>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</si>
  <si>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</si>
  <si>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</si>
  <si>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</si>
  <si>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</si>
  <si>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</si>
  <si>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</si>
  <si>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</si>
  <si>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</si>
  <si>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</si>
  <si>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</si>
  <si>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</si>
  <si>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</si>
  <si>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</si>
  <si>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</si>
  <si>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</si>
  <si>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</si>
  <si>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</si>
  <si>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</si>
  <si>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</si>
  <si>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</si>
  <si>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</si>
  <si>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</si>
  <si>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</si>
  <si>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</si>
  <si>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</si>
  <si>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</si>
  <si>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</si>
  <si>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</si>
  <si>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</si>
  <si>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</si>
  <si>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</si>
  <si>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</si>
  <si>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</si>
  <si>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</si>
  <si>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</si>
  <si>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</si>
  <si>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</si>
  <si>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</si>
  <si>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</si>
  <si>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</si>
  <si>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</si>
  <si>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</si>
  <si>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</si>
  <si>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</si>
  <si>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</si>
  <si>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</si>
  <si>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</si>
  <si>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</si>
  <si>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</si>
  <si>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</si>
  <si>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</si>
  <si>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</si>
  <si>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</si>
  <si>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</si>
  <si>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</si>
  <si>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</si>
  <si>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</si>
  <si>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</si>
  <si>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</si>
  <si>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</si>
  <si>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</si>
  <si>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</si>
  <si>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</si>
  <si>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</si>
  <si>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</si>
  <si>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</si>
  <si>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</si>
  <si>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</si>
  <si>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</si>
  <si>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</si>
  <si>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</si>
  <si>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</si>
  <si>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</si>
  <si>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</si>
  <si>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</si>
  <si>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</si>
  <si>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</si>
  <si>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</si>
  <si>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</si>
  <si>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</si>
  <si>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</si>
  <si>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</si>
  <si>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</si>
  <si>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</si>
  <si>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</si>
  <si>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</si>
  <si>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</si>
  <si>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</si>
  <si>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</si>
  <si>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</si>
  <si>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</si>
  <si>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</si>
  <si>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</si>
  <si>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</si>
  <si>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</si>
  <si>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</si>
  <si>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</si>
  <si>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</si>
  <si>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</si>
  <si>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</si>
  <si>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</si>
  <si>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</si>
  <si>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</si>
  <si>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</si>
  <si>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</si>
  <si>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</si>
  <si>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</si>
  <si>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</si>
  <si>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</si>
  <si>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</si>
  <si>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</si>
  <si>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</si>
  <si>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</si>
  <si>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</si>
  <si>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</si>
  <si>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</si>
  <si>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</si>
  <si>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</si>
  <si>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</si>
  <si>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</si>
  <si>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</si>
  <si>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</si>
  <si>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</si>
  <si>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</si>
  <si>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</si>
  <si>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</si>
  <si>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</si>
  <si>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</si>
  <si>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</si>
  <si>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</si>
  <si>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</si>
  <si>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</si>
  <si>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</si>
  <si>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</si>
  <si>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</si>
  <si>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</si>
  <si>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</si>
  <si>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</si>
  <si>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</si>
  <si>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</si>
  <si>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</si>
  <si>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</si>
  <si>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</si>
  <si>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</si>
  <si>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</si>
  <si>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</si>
  <si>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</si>
  <si>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</si>
  <si>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</si>
  <si>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</si>
  <si>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</si>
  <si>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</si>
  <si>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</si>
  <si>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</si>
  <si>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</si>
  <si>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</si>
  <si>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</si>
  <si>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</si>
  <si>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</si>
  <si>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</si>
  <si>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</si>
  <si>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</si>
  <si>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</si>
  <si>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</si>
  <si>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</si>
  <si>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</si>
  <si>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</si>
  <si>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</si>
  <si>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</si>
  <si>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</si>
  <si>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</si>
  <si>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</si>
  <si>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</si>
  <si>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</si>
  <si>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</si>
  <si>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</si>
  <si>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</si>
  <si>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</si>
  <si>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</si>
  <si>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</si>
  <si>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</si>
  <si>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</si>
  <si>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</si>
  <si>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</si>
  <si>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</si>
  <si>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</si>
  <si>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</si>
  <si>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</si>
  <si>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</si>
  <si>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</si>
  <si>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</si>
  <si>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</si>
  <si>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</si>
  <si>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</si>
  <si>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</si>
  <si>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</si>
  <si>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</si>
  <si>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</si>
  <si>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</si>
  <si>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</si>
  <si>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</si>
  <si>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</si>
  <si>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</si>
  <si>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</si>
  <si>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</si>
  <si>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</si>
  <si>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</si>
  <si>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</si>
  <si>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</si>
  <si>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</si>
  <si>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</si>
  <si>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</si>
  <si>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</si>
  <si>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</si>
  <si>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</si>
  <si>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</si>
  <si>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</si>
  <si>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</si>
  <si>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</si>
  <si>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</si>
  <si>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</si>
  <si>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</si>
  <si>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</si>
  <si>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</si>
  <si>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</si>
  <si>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</si>
  <si>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</si>
  <si>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</si>
  <si>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</si>
  <si>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</si>
  <si>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</si>
  <si>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</si>
  <si>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</si>
  <si>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</si>
  <si>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</si>
  <si>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</si>
  <si>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</si>
  <si>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</si>
  <si>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</si>
  <si>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</si>
  <si>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</si>
  <si>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</si>
  <si>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</si>
  <si>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</si>
  <si>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</si>
  <si>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</si>
  <si>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</si>
  <si>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</si>
  <si>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</si>
  <si>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</si>
  <si>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</si>
  <si>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</si>
  <si>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</si>
  <si>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</si>
  <si>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</si>
  <si>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</si>
  <si>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</si>
  <si>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</si>
  <si>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</si>
  <si>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</si>
  <si>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</si>
  <si>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</si>
  <si>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</si>
  <si>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</si>
  <si>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</si>
  <si>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</si>
  <si>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</si>
  <si>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</si>
  <si>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</si>
  <si>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</si>
  <si>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</si>
  <si>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</si>
  <si>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</si>
  <si>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</si>
  <si>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</si>
  <si>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</si>
  <si>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</si>
  <si>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</si>
  <si>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</si>
  <si>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</si>
  <si>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</si>
  <si>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</si>
  <si>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</si>
  <si>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</si>
  <si>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</si>
  <si>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</si>
  <si>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</si>
  <si>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</si>
  <si>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</si>
  <si>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</si>
  <si>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</si>
  <si>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</si>
  <si>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</si>
  <si>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</si>
  <si>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</si>
  <si>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</si>
  <si>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</si>
  <si>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</si>
  <si>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</si>
  <si>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</si>
  <si>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</si>
  <si>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</si>
  <si>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</si>
  <si>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</si>
  <si>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</si>
  <si>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</si>
  <si>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</si>
  <si>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</si>
  <si>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</si>
  <si>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</si>
  <si>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</si>
  <si>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</si>
  <si>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</si>
  <si>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</si>
  <si>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</si>
  <si>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</si>
  <si>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</si>
  <si>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</si>
  <si>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</si>
  <si>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</si>
  <si>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</si>
  <si>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</si>
  <si>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</si>
  <si>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</si>
  <si>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</si>
  <si>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</si>
  <si>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</si>
  <si>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</si>
  <si>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</si>
  <si>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</si>
  <si>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</si>
  <si>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</si>
  <si>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</si>
  <si>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</si>
  <si>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</si>
  <si>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</si>
  <si>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</si>
  <si>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</si>
  <si>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</si>
  <si>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</si>
  <si>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</si>
  <si>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</si>
  <si>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</si>
  <si>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</si>
  <si>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</si>
  <si>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</si>
  <si>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</si>
  <si>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</si>
  <si>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</si>
  <si>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</si>
  <si>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</si>
  <si>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</si>
  <si>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</si>
  <si>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</si>
  <si>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</si>
  <si>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</si>
  <si>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</si>
  <si>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</si>
  <si>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</si>
  <si>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</si>
  <si>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</si>
  <si>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</si>
  <si>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</si>
  <si>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</si>
  <si>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</si>
  <si>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</si>
  <si>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</si>
  <si>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</si>
  <si>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</si>
  <si>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</si>
  <si>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</si>
  <si>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</si>
  <si>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</si>
  <si>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</si>
  <si>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</si>
  <si>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</si>
  <si>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</si>
  <si>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</si>
  <si>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</si>
  <si>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</si>
  <si>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</si>
  <si>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</si>
  <si>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</si>
  <si>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</si>
  <si>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</si>
  <si>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</si>
  <si>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</si>
  <si>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</si>
  <si>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</si>
  <si>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</si>
  <si>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</si>
  <si>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</si>
  <si>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</si>
  <si>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</si>
  <si>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</si>
  <si>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</si>
  <si>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</si>
  <si>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</si>
  <si>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</si>
  <si>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</si>
  <si>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</si>
  <si>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</si>
  <si>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</si>
  <si>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</si>
  <si>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</si>
  <si>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</si>
  <si>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</si>
  <si>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</si>
  <si>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</si>
  <si>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</si>
  <si>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</si>
  <si>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</si>
  <si>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</si>
  <si>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</si>
  <si>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</si>
  <si>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</si>
  <si>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</si>
  <si>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</si>
  <si>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</si>
  <si>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</si>
  <si>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</si>
  <si>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</si>
  <si>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</si>
  <si>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</si>
  <si>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</si>
  <si>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</si>
  <si>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</si>
  <si>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</si>
  <si>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</si>
  <si>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</si>
  <si>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</si>
  <si>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</si>
  <si>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</si>
  <si>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</si>
  <si>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</si>
  <si>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</si>
  <si>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</si>
  <si>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</si>
  <si>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</si>
  <si>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</si>
  <si>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</si>
  <si>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</si>
  <si>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</si>
  <si>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</si>
  <si>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</si>
  <si>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</si>
  <si>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</si>
  <si>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</si>
  <si>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</si>
  <si>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</si>
  <si>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</si>
  <si>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</si>
  <si>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</si>
  <si>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</si>
  <si>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</si>
  <si>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</si>
  <si>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</si>
  <si>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</si>
  <si>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</si>
  <si>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</si>
  <si>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</si>
  <si>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</si>
  <si>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</si>
  <si>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</si>
  <si>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</si>
  <si>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</si>
  <si>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</si>
  <si>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</si>
  <si>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</si>
  <si>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</si>
  <si>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</si>
  <si>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</si>
  <si>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</si>
  <si>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</si>
  <si>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</si>
  <si>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</si>
  <si>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</si>
  <si>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</si>
  <si>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</si>
  <si>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</si>
  <si>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</si>
  <si>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</si>
  <si>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</si>
  <si>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</si>
  <si>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</si>
  <si>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</si>
  <si>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</si>
  <si>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</si>
  <si>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</si>
  <si>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</si>
  <si>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</si>
  <si>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</si>
  <si>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</si>
  <si>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</si>
  <si>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</si>
  <si>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</si>
  <si>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</si>
  <si>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</si>
  <si>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</si>
  <si>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</si>
  <si>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</si>
  <si>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</si>
  <si>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</si>
  <si>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</si>
  <si>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</si>
  <si>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</si>
  <si>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</si>
  <si>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</si>
  <si>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</si>
  <si>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</si>
  <si>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</si>
  <si>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</si>
  <si>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</si>
  <si>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</si>
  <si>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</si>
  <si>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</si>
  <si>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</si>
  <si>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</si>
  <si>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</si>
  <si>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</si>
  <si>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</si>
  <si>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</si>
  <si>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</si>
  <si>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</si>
  <si>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</si>
  <si>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</si>
  <si>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</si>
  <si>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</si>
  <si>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</si>
  <si>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</si>
  <si>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</si>
  <si>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</si>
  <si>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</si>
  <si>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</si>
  <si>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</si>
  <si>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</si>
  <si>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</si>
  <si>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</si>
  <si>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</si>
  <si>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</si>
  <si>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</si>
  <si>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</si>
  <si>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</si>
  <si>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</si>
  <si>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</si>
  <si>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</si>
  <si>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</si>
  <si>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</si>
  <si>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</si>
  <si>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</si>
  <si>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</si>
  <si>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</si>
  <si>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</si>
  <si>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</si>
  <si>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</si>
  <si>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</si>
  <si>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</si>
  <si>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</si>
  <si>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</si>
  <si>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</si>
  <si>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</si>
  <si>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</si>
  <si>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</si>
  <si>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</si>
  <si>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</si>
  <si>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</si>
  <si>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</si>
  <si>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</si>
  <si>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</si>
  <si>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</si>
  <si>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</si>
  <si>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</si>
  <si>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</si>
  <si>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</si>
  <si>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</si>
  <si>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</si>
  <si>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</si>
  <si>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</si>
  <si>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</si>
  <si>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</si>
  <si>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</si>
  <si>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</si>
  <si>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</si>
  <si>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</si>
  <si>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</si>
  <si>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</si>
  <si>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</si>
  <si>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</si>
  <si>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</si>
  <si>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</si>
  <si>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</si>
  <si>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</si>
  <si>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</si>
  <si>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</si>
  <si>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</si>
  <si>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</si>
  <si>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</si>
  <si>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</si>
  <si>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</si>
  <si>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</si>
  <si>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</si>
  <si>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</si>
  <si>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</si>
  <si>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</si>
  <si>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</si>
  <si>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</si>
  <si>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</si>
  <si>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</si>
  <si>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</si>
  <si>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</si>
  <si>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</si>
  <si>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</si>
  <si>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</si>
  <si>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</si>
  <si>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</si>
  <si>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</si>
  <si>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</si>
  <si>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</si>
  <si>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</si>
  <si>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</si>
  <si>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</si>
  <si>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</si>
  <si>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</si>
  <si>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</si>
  <si>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</si>
  <si>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</si>
  <si>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</si>
  <si>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</si>
  <si>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</si>
  <si>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</si>
  <si>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</si>
  <si>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</si>
  <si>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</si>
  <si>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</si>
  <si>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</si>
  <si>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</si>
  <si>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</si>
  <si>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</si>
  <si>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</si>
  <si>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</si>
  <si>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</si>
  <si>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</si>
  <si>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</si>
  <si>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</si>
  <si>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</si>
  <si>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</si>
  <si>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</si>
  <si>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</si>
  <si>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</si>
  <si>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</si>
  <si>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</si>
  <si>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</si>
  <si>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</si>
  <si>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</si>
  <si>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</si>
  <si>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</si>
  <si>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</si>
  <si>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</si>
  <si>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</si>
  <si>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</si>
  <si>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</si>
  <si>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</si>
  <si>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</si>
  <si>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</si>
  <si>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</si>
  <si>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</si>
  <si>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</si>
  <si>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</si>
  <si>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</si>
  <si>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</si>
  <si>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</si>
  <si>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</si>
  <si>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</si>
  <si>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</si>
  <si>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</si>
  <si>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</si>
  <si>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</si>
  <si>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</si>
  <si>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</si>
  <si>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</si>
  <si>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</si>
  <si>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</si>
  <si>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</si>
  <si>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</si>
  <si>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</si>
  <si>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</si>
  <si>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</si>
  <si>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</si>
  <si>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</si>
  <si>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</si>
  <si>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</si>
  <si>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</si>
  <si>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</si>
  <si>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</si>
  <si>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</si>
  <si>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</si>
  <si>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</si>
  <si>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</si>
  <si>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</si>
  <si>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</si>
  <si>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</si>
  <si>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</si>
  <si>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</si>
  <si>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</si>
  <si>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</si>
  <si>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</si>
  <si>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</si>
  <si>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</si>
  <si>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</si>
  <si>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</si>
  <si>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</si>
  <si>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</si>
  <si>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</si>
  <si>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</si>
  <si>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</si>
  <si>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</si>
  <si>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</si>
  <si>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</si>
  <si>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</si>
  <si>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</si>
  <si>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</si>
  <si>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</si>
  <si>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</si>
  <si>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</si>
  <si>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</si>
  <si>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</si>
  <si>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</si>
  <si>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</si>
  <si>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</si>
  <si>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</si>
  <si>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</si>
  <si>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</si>
  <si>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</si>
  <si>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</si>
  <si>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</si>
  <si>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</si>
  <si>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</si>
  <si>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</si>
  <si>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</si>
  <si>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</si>
  <si>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</si>
  <si>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</si>
  <si>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</si>
  <si>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</si>
  <si>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</si>
  <si>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</si>
  <si>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</si>
  <si>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</si>
  <si>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</si>
  <si>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</si>
  <si>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</si>
  <si>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</si>
  <si>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</si>
  <si>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</si>
  <si>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</si>
  <si>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</si>
  <si>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</si>
  <si>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</si>
  <si>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</si>
  <si>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</si>
  <si>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</si>
  <si>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</si>
  <si>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</si>
  <si>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</si>
  <si>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</si>
  <si>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</si>
  <si>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</si>
  <si>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</si>
  <si>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</si>
  <si>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</si>
  <si>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</si>
  <si>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</si>
  <si>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</si>
  <si>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</si>
  <si>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</si>
  <si>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</si>
  <si>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</si>
  <si>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</si>
  <si>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</si>
  <si>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</si>
  <si>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</si>
  <si>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</si>
  <si>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</si>
  <si>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</si>
  <si>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</si>
  <si>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</si>
  <si>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</si>
  <si>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</si>
  <si>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</si>
  <si>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</si>
  <si>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</si>
  <si>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</si>
  <si>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</si>
  <si>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</si>
  <si>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</si>
  <si>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</si>
  <si>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</si>
  <si>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</si>
  <si>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</si>
  <si>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</si>
  <si>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</si>
  <si>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</si>
  <si>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</si>
  <si>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</si>
  <si>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</si>
  <si>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</si>
  <si>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</si>
  <si>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</si>
  <si>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</si>
  <si>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</si>
  <si>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</si>
  <si>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</si>
  <si>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</si>
  <si>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</si>
  <si>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</si>
  <si>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</si>
  <si>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</si>
  <si>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</si>
  <si>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</si>
  <si>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</si>
  <si>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</si>
  <si>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</si>
  <si>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</si>
  <si>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</si>
  <si>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</si>
  <si>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</si>
  <si>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</si>
  <si>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</si>
  <si>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</si>
  <si>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</si>
  <si>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</si>
  <si>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</si>
  <si>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</si>
  <si>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</si>
  <si>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</si>
  <si>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</si>
  <si>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</si>
  <si>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</si>
  <si>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</si>
  <si>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</si>
  <si>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</si>
  <si>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</si>
  <si>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</si>
  <si>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</si>
  <si>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</si>
  <si>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</si>
  <si>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</si>
  <si>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</si>
  <si>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</si>
  <si>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</si>
  <si>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</si>
  <si>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</si>
  <si>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</si>
  <si>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</si>
  <si>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</si>
  <si>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</si>
  <si>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</si>
  <si>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</si>
  <si>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</si>
  <si>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</si>
  <si>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</si>
  <si>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</si>
  <si>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</si>
  <si>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</si>
  <si>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</si>
  <si>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</si>
  <si>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</si>
  <si>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</si>
  <si>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</si>
  <si>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</si>
  <si>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</si>
  <si>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</si>
  <si>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</si>
  <si>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</si>
  <si>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</si>
  <si>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</si>
  <si>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</si>
  <si>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</si>
  <si>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</si>
  <si>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</si>
  <si>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</si>
  <si>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</si>
  <si>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</si>
  <si>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</si>
  <si>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</si>
  <si>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</si>
  <si>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</si>
  <si>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</si>
  <si>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</si>
  <si>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</si>
  <si>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</si>
  <si>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</si>
  <si>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</si>
  <si>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</si>
  <si>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</si>
  <si>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</si>
  <si>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</si>
  <si>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</si>
  <si>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</si>
  <si>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</si>
  <si>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</si>
  <si>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</si>
  <si>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</si>
  <si>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</si>
  <si>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</si>
  <si>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</si>
  <si>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</si>
  <si>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</si>
  <si>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</si>
  <si>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</si>
  <si>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</si>
  <si>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</si>
  <si>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</si>
  <si>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</si>
  <si>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</si>
  <si>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</si>
  <si>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</si>
  <si>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</si>
  <si>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</si>
  <si>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</si>
  <si>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</si>
  <si>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</si>
  <si>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</si>
  <si>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</si>
  <si>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</si>
  <si>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</si>
  <si>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</si>
  <si>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</si>
  <si>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</si>
  <si>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</si>
  <si>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</si>
  <si>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</si>
  <si>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</si>
  <si>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</si>
  <si>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</si>
  <si>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</si>
  <si>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</si>
  <si>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</si>
  <si>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</si>
  <si>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</si>
  <si>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</si>
  <si>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</si>
  <si>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</si>
  <si>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</si>
  <si>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</si>
  <si>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</si>
  <si>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</si>
  <si>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</si>
  <si>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</si>
  <si>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</si>
  <si>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</si>
  <si>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</si>
  <si>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</si>
  <si>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</si>
  <si>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</si>
  <si>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</si>
  <si>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</si>
  <si>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</si>
  <si>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</si>
  <si>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</si>
  <si>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</si>
  <si>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</si>
  <si>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</si>
  <si>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</si>
  <si>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</si>
  <si>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</si>
  <si>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</si>
  <si>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</si>
  <si>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</si>
  <si>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</si>
  <si>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</si>
  <si>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</si>
  <si>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</si>
  <si>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</si>
  <si>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</si>
  <si>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</si>
  <si>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</si>
  <si>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</si>
  <si>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</si>
  <si>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</si>
  <si>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</si>
  <si>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</si>
  <si>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</si>
  <si>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</si>
  <si>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</si>
  <si>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</si>
  <si>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</si>
  <si>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</si>
  <si>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</si>
  <si>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</si>
  <si>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</si>
  <si>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</si>
  <si>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</si>
  <si>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</si>
  <si>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</si>
  <si>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</si>
  <si>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</si>
  <si>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</si>
  <si>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</si>
  <si>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</si>
  <si>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</si>
  <si>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</si>
  <si>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</si>
  <si>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</si>
  <si>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</si>
  <si>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</si>
  <si>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</si>
  <si>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</si>
  <si>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</si>
  <si>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</si>
  <si>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</si>
  <si>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</si>
  <si>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</si>
  <si>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</si>
  <si>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</si>
  <si>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</si>
  <si>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</si>
  <si>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</si>
  <si>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</si>
  <si>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</si>
  <si>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</si>
  <si>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</si>
  <si>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</si>
  <si>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</si>
  <si>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</si>
  <si>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</si>
  <si>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</si>
  <si>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</si>
  <si>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</si>
  <si>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</si>
  <si>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</si>
  <si>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</si>
  <si>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</si>
  <si>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</si>
  <si>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</si>
  <si>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</si>
  <si>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</si>
  <si>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</si>
  <si>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</si>
  <si>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</si>
  <si>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</si>
  <si>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</si>
  <si>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</si>
  <si>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</si>
  <si>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</si>
  <si>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</si>
  <si>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</si>
  <si>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</si>
  <si>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</si>
  <si>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</si>
  <si>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</si>
  <si>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</si>
  <si>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</si>
  <si>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</si>
  <si>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</si>
  <si>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</si>
  <si>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</si>
  <si>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</si>
  <si>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</si>
  <si>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</si>
  <si>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</si>
  <si>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</si>
  <si>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</si>
  <si>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</si>
  <si>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</si>
  <si>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</si>
  <si>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</si>
  <si>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</si>
  <si>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</si>
  <si>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</si>
  <si>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</si>
  <si>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</si>
  <si>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</si>
  <si>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</si>
  <si>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</si>
  <si>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</si>
  <si>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</si>
  <si>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</si>
  <si>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</si>
  <si>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</si>
  <si>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</si>
  <si>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</si>
  <si>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</si>
  <si>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</si>
  <si>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</si>
  <si>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</si>
  <si>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</si>
  <si>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</si>
  <si>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</si>
  <si>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</si>
  <si>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</si>
  <si>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</si>
  <si>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</si>
  <si>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</si>
  <si>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</si>
  <si>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</si>
  <si>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</si>
  <si>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</si>
  <si>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</si>
  <si>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</si>
  <si>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</si>
  <si>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</si>
  <si>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</si>
  <si>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</si>
  <si>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</si>
  <si>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</si>
  <si>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</si>
  <si>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</si>
  <si>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</si>
  <si>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</si>
  <si>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</si>
  <si>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</si>
  <si>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</si>
  <si>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</si>
  <si>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</si>
  <si>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</si>
  <si>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</si>
  <si>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</si>
  <si>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</si>
  <si>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</si>
  <si>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</si>
  <si>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</si>
  <si>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</si>
  <si>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</si>
  <si>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</si>
  <si>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</si>
  <si>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</si>
  <si>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</si>
  <si>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</si>
  <si>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</si>
  <si>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</si>
  <si>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</si>
  <si>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</si>
  <si>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</si>
  <si>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</si>
  <si>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</si>
  <si>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</si>
  <si>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</si>
  <si>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</si>
  <si>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</si>
  <si>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</si>
  <si>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</si>
  <si>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</si>
  <si>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</si>
  <si>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</si>
  <si>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</si>
  <si>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</si>
  <si>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</si>
  <si>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</si>
  <si>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</si>
  <si>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</si>
  <si>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</si>
  <si>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</si>
  <si>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</si>
  <si>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</si>
  <si>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</si>
  <si>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</si>
  <si>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</si>
  <si>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</si>
  <si>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</si>
  <si>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</si>
  <si>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</si>
  <si>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</si>
  <si>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</si>
  <si>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</si>
  <si>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</si>
  <si>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</si>
  <si>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</si>
  <si>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</si>
  <si>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</si>
  <si>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</si>
  <si>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</si>
  <si>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</si>
  <si>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</si>
  <si>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</si>
  <si>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</si>
  <si>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</si>
  <si>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</si>
  <si>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</si>
  <si>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</si>
  <si>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</si>
  <si>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</si>
  <si>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</si>
  <si>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</si>
  <si>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</si>
  <si>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</si>
  <si>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</si>
  <si>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</si>
  <si>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</si>
  <si>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</si>
  <si>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</si>
  <si>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</si>
  <si>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</si>
  <si>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</si>
  <si>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</si>
  <si>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</si>
  <si>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</si>
  <si>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</si>
  <si>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</si>
  <si>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</si>
  <si>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</si>
  <si>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</si>
  <si>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</si>
  <si>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</si>
  <si>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</si>
  <si>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</si>
  <si>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</si>
  <si>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</si>
  <si>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</si>
  <si>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</si>
  <si>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</si>
  <si>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</si>
  <si>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</si>
  <si>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</si>
  <si>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</si>
  <si>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</si>
  <si>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</si>
  <si>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</si>
  <si>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</si>
  <si>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</si>
  <si>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</si>
  <si>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</si>
  <si>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</si>
  <si>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</si>
  <si>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</si>
  <si>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</si>
  <si>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</si>
  <si>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</si>
  <si>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</si>
  <si>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</si>
  <si>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</si>
  <si>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</si>
  <si>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</si>
  <si>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</si>
  <si>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</si>
  <si>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</si>
  <si>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</si>
  <si>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</si>
  <si>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</si>
  <si>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</si>
  <si>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</si>
  <si>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</si>
  <si>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</si>
  <si>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</si>
  <si>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</si>
  <si>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</si>
  <si>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</si>
  <si>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</si>
  <si>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</si>
  <si>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</si>
  <si>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</si>
  <si>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</si>
  <si>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</si>
  <si>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</si>
  <si>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</si>
  <si>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</si>
  <si>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</si>
  <si>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</si>
  <si>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</si>
  <si>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</si>
  <si>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</si>
  <si>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</si>
  <si>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</si>
  <si>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</si>
  <si>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</si>
  <si>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</si>
  <si>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</si>
  <si>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</si>
  <si>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</si>
  <si>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</si>
  <si>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</si>
  <si>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</si>
  <si>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</si>
  <si>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</si>
  <si>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</si>
  <si>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</si>
  <si>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</si>
  <si>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</si>
  <si>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</si>
  <si>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</si>
  <si>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</si>
  <si>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</si>
  <si>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</si>
  <si>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</si>
  <si>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</si>
  <si>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</si>
  <si>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</si>
  <si>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</si>
  <si>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</si>
  <si>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</si>
  <si>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</si>
  <si>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</si>
  <si>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</si>
  <si>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</si>
  <si>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</si>
  <si>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</si>
  <si>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</si>
  <si>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</si>
  <si>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</si>
  <si>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</si>
  <si>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</si>
  <si>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</si>
  <si>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</si>
  <si>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</si>
  <si>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</si>
  <si>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</si>
  <si>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</si>
  <si>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</si>
  <si>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</si>
  <si>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</si>
  <si>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</si>
  <si>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</si>
  <si>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</si>
  <si>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</si>
  <si>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</si>
  <si>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</si>
  <si>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</si>
  <si>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</si>
  <si>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</si>
  <si>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</si>
  <si>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</si>
  <si>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</si>
  <si>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</si>
  <si>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</si>
  <si>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</si>
  <si>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</si>
  <si>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</si>
  <si>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</si>
  <si>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</si>
  <si>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</si>
  <si>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</si>
  <si>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</si>
  <si>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</si>
  <si>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</si>
  <si>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</si>
  <si>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</si>
  <si>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</si>
  <si>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</si>
  <si>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</si>
  <si>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</si>
  <si>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</si>
  <si>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</si>
  <si>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</si>
  <si>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</si>
  <si>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</si>
  <si>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</si>
  <si>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</si>
  <si>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</si>
  <si>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</si>
  <si>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</si>
  <si>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</si>
  <si>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</si>
  <si>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</si>
  <si>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</si>
  <si>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</si>
  <si>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</si>
  <si>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</si>
  <si>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</si>
  <si>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</si>
  <si>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</si>
  <si>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</si>
  <si>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</si>
  <si>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</si>
  <si>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</si>
  <si>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</si>
  <si>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</si>
  <si>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</si>
  <si>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</si>
  <si>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</si>
  <si>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</si>
  <si>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</si>
  <si>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</si>
  <si>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</si>
  <si>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</si>
  <si>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</si>
  <si>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</si>
  <si>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</si>
  <si>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</si>
  <si>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</si>
  <si>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</si>
  <si>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</si>
  <si>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</si>
  <si>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</si>
  <si>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</si>
  <si>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</si>
  <si>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</si>
  <si>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</si>
  <si>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</si>
  <si>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</si>
  <si>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</si>
  <si>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</si>
  <si>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</si>
  <si>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</si>
  <si>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</si>
  <si>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</si>
  <si>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</si>
  <si>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</si>
  <si>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</si>
  <si>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</si>
  <si>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</si>
  <si>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</si>
  <si>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</si>
  <si>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</si>
  <si>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</si>
  <si>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</si>
  <si>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</si>
  <si>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</si>
  <si>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</si>
  <si>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</si>
  <si>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</si>
  <si>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</si>
  <si>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</si>
  <si>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</si>
  <si>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</si>
  <si>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</si>
  <si>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</si>
  <si>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</si>
  <si>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</si>
  <si>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</si>
  <si>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</si>
  <si>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</si>
  <si>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</si>
  <si>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</si>
  <si>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</si>
  <si>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</si>
  <si>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</si>
  <si>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</si>
  <si>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</si>
  <si>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</si>
  <si>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</si>
  <si>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</si>
  <si>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</si>
  <si>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</si>
  <si>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</si>
  <si>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</si>
  <si>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</si>
  <si>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</si>
  <si>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</si>
  <si>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</si>
  <si>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</si>
  <si>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</si>
  <si>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</si>
  <si>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</si>
  <si>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</si>
  <si>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</si>
  <si>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</si>
  <si>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</si>
  <si>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</si>
  <si>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</si>
  <si>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</si>
  <si>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</si>
  <si>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</si>
  <si>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</si>
  <si>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</si>
  <si>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</si>
  <si>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</si>
  <si>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</si>
  <si>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</si>
  <si>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</si>
  <si>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</si>
  <si>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</si>
  <si>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</si>
  <si>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</si>
  <si>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</si>
  <si>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</si>
  <si>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</si>
  <si>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</si>
  <si>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</si>
  <si>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</si>
  <si>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</si>
  <si>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</si>
  <si>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</si>
  <si>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</si>
  <si>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</si>
  <si>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</si>
  <si>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</si>
  <si>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</si>
  <si>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</si>
  <si>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</si>
  <si>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</si>
  <si>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</si>
  <si>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</si>
  <si>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</si>
  <si>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</si>
  <si>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</si>
  <si>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</si>
  <si>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</si>
  <si>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</si>
  <si>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</si>
  <si>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</si>
  <si>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</si>
  <si>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</si>
  <si>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</si>
  <si>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</si>
  <si>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</si>
  <si>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</si>
  <si>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</si>
  <si>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</si>
  <si>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</si>
  <si>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</si>
  <si>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</si>
  <si>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</si>
  <si>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</si>
  <si>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</si>
  <si>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</si>
  <si>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</si>
  <si>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</si>
  <si>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</si>
  <si>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</si>
  <si>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</si>
  <si>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</si>
  <si>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</si>
  <si>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</si>
  <si>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</si>
  <si>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</si>
  <si>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</si>
  <si>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</si>
  <si>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</si>
  <si>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</si>
  <si>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</si>
  <si>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</si>
  <si>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</si>
  <si>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</si>
  <si>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</si>
  <si>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</si>
  <si>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</si>
  <si>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</si>
  <si>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</si>
  <si>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</si>
  <si>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</si>
  <si>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</si>
  <si>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</si>
  <si>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</si>
  <si>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</si>
  <si>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</si>
  <si>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</si>
  <si>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</si>
  <si>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</si>
  <si>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</si>
  <si>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</si>
  <si>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</si>
  <si>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</si>
  <si>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</si>
  <si>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</si>
  <si>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</si>
  <si>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</si>
  <si>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</si>
  <si>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</si>
  <si>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</si>
  <si>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</si>
  <si>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</si>
  <si>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</si>
  <si>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</si>
  <si>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</si>
  <si>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</si>
  <si>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</si>
  <si>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</si>
  <si>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</si>
  <si>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</si>
  <si>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</si>
  <si>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</si>
  <si>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</si>
  <si>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</si>
  <si>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</si>
  <si>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</si>
  <si>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</si>
  <si>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</si>
  <si>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</si>
  <si>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</si>
  <si>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</si>
  <si>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</si>
  <si>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</si>
  <si>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</si>
  <si>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</si>
  <si>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</si>
  <si>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</si>
  <si>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</si>
  <si>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</si>
  <si>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</si>
  <si>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</si>
  <si>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</si>
  <si>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</si>
  <si>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</si>
  <si>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</si>
  <si>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</si>
  <si>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</si>
  <si>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</si>
  <si>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</si>
  <si>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</si>
  <si>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</si>
  <si>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</si>
  <si>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</si>
  <si>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</si>
  <si>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</si>
  <si>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</si>
  <si>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</si>
  <si>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</si>
  <si>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</si>
  <si>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</si>
  <si>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</si>
  <si>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</si>
  <si>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</si>
  <si>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</si>
  <si>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</si>
  <si>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</si>
  <si>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</si>
  <si>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</si>
  <si>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</si>
  <si>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</si>
  <si>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</si>
  <si>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</si>
  <si>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</si>
  <si>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</si>
  <si>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</si>
  <si>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</si>
  <si>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</si>
  <si>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</si>
  <si>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</si>
  <si>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</si>
  <si>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</si>
  <si>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</si>
  <si>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</si>
  <si>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</si>
  <si>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</si>
  <si>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</si>
  <si>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</si>
  <si>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</si>
  <si>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</si>
  <si>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</si>
  <si>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</si>
  <si>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</si>
  <si>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</si>
  <si>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</si>
  <si>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</si>
  <si>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</si>
  <si>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</si>
  <si>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</si>
  <si>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</si>
  <si>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</si>
  <si>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</si>
  <si>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</si>
  <si>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</si>
  <si>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</si>
  <si>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</si>
  <si>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</si>
  <si>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</si>
  <si>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</si>
  <si>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</si>
  <si>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</si>
  <si>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</si>
  <si>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</si>
  <si>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</si>
  <si>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</si>
  <si>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</si>
  <si>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</si>
  <si>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</si>
  <si>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</si>
  <si>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</si>
  <si>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</si>
  <si>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</si>
  <si>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</si>
  <si>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</si>
  <si>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</si>
  <si>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</si>
  <si>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</si>
  <si>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</si>
  <si>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</si>
  <si>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</si>
  <si>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</si>
  <si>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</si>
  <si>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</si>
  <si>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</si>
  <si>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</si>
  <si>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</si>
  <si>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</si>
  <si>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</si>
  <si>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</si>
  <si>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</si>
  <si>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</si>
  <si>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</si>
  <si>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</si>
  <si>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</si>
  <si>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</si>
  <si>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</si>
  <si>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</si>
  <si>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</si>
  <si>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</si>
  <si>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</si>
  <si>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</si>
  <si>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</si>
  <si>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</si>
  <si>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</si>
  <si>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</si>
  <si>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</si>
  <si>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</si>
  <si>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</si>
  <si>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</si>
  <si>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</si>
  <si>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</si>
  <si>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</si>
  <si>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</si>
  <si>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</si>
  <si>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</si>
  <si>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</si>
  <si>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</si>
  <si>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</si>
  <si>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</si>
  <si>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</si>
  <si>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</si>
  <si>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</si>
  <si>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</si>
  <si>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</si>
  <si>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</si>
  <si>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</si>
  <si>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</si>
  <si>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</si>
  <si>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</si>
  <si>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</si>
  <si>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</si>
  <si>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</si>
  <si>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</si>
  <si>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</si>
  <si>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</si>
  <si>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</si>
  <si>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</si>
  <si>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</si>
  <si>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</si>
  <si>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</si>
  <si>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</si>
  <si>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</si>
  <si>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</si>
  <si>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</si>
  <si>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</si>
  <si>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</si>
  <si>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</si>
  <si>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</si>
  <si>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</si>
  <si>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</si>
  <si>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</si>
  <si>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</si>
  <si>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</si>
  <si>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</si>
  <si>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</si>
  <si>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</si>
  <si>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</si>
  <si>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</si>
  <si>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</si>
  <si>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</si>
  <si>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</si>
  <si>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</si>
  <si>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</si>
  <si>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</si>
  <si>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</si>
  <si>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</si>
  <si>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</si>
  <si>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</si>
  <si>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</si>
  <si>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</si>
  <si>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</si>
  <si>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</si>
  <si>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</si>
  <si>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</si>
  <si>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</si>
  <si>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</si>
  <si>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</si>
  <si>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</si>
  <si>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</si>
  <si>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</si>
  <si>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</si>
  <si>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</si>
  <si>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</si>
  <si>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</si>
  <si>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</si>
  <si>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</si>
  <si>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</si>
  <si>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</si>
  <si>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</si>
  <si>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</si>
  <si>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</si>
  <si>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</si>
  <si>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</si>
  <si>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</si>
  <si>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</si>
  <si>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</si>
  <si>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</si>
  <si>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</si>
  <si>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</si>
  <si>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</si>
  <si>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</si>
  <si>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</si>
  <si>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</si>
  <si>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</si>
  <si>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</si>
  <si>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</si>
  <si>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</si>
  <si>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</si>
  <si>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</si>
  <si>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</si>
  <si>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</si>
  <si>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</si>
  <si>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</si>
  <si>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</si>
  <si>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</si>
  <si>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</si>
  <si>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</si>
  <si>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</si>
  <si>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</si>
  <si>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</si>
  <si>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</si>
  <si>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</si>
  <si>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</si>
  <si>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</si>
  <si>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</si>
  <si>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</si>
  <si>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</si>
  <si>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</si>
  <si>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</si>
  <si>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</si>
  <si>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</si>
  <si>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</si>
  <si>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</si>
  <si>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</si>
  <si>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</si>
  <si>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</si>
  <si>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</si>
  <si>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</si>
  <si>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</si>
  <si>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</si>
  <si>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</si>
  <si>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</si>
  <si>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</si>
  <si>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</si>
  <si>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</si>
  <si>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</si>
  <si>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</si>
  <si>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</si>
  <si>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</si>
  <si>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</si>
  <si>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</si>
  <si>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</si>
  <si>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</si>
  <si>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</si>
  <si>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</si>
  <si>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</si>
  <si>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</si>
  <si>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</si>
  <si>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</si>
  <si>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</si>
  <si>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</si>
  <si>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</si>
  <si>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</si>
  <si>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</si>
  <si>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</si>
  <si>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</si>
  <si>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</si>
  <si>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</si>
  <si>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</si>
  <si>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</si>
  <si>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</si>
  <si>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</si>
  <si>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</si>
  <si>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</si>
  <si>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</si>
  <si>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</si>
  <si>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</si>
  <si>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</si>
  <si>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</si>
  <si>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</si>
  <si>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</si>
  <si>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</si>
  <si>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</si>
  <si>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</si>
  <si>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</si>
  <si>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</si>
  <si>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</si>
  <si>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</si>
  <si>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</si>
  <si>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</si>
  <si>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</si>
  <si>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</si>
  <si>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</si>
  <si>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</si>
  <si>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</si>
  <si>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</si>
  <si>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</si>
  <si>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</si>
  <si>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</si>
  <si>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</si>
  <si>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</si>
  <si>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</si>
  <si>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</si>
  <si>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</si>
  <si>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</si>
  <si>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</si>
  <si>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</si>
  <si>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</si>
  <si>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</si>
  <si>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</si>
  <si>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</si>
  <si>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</si>
  <si>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</si>
  <si>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</si>
  <si>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</si>
  <si>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</si>
  <si>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</si>
  <si>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</si>
  <si>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</si>
  <si>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</si>
  <si>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</si>
  <si>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</si>
  <si>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</si>
  <si>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</si>
  <si>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</si>
  <si>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</si>
  <si>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</si>
  <si>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</si>
  <si>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</si>
  <si>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</si>
  <si>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</si>
  <si>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</si>
  <si>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</si>
  <si>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</si>
  <si>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</si>
  <si>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</si>
  <si>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</si>
  <si>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</si>
  <si>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</si>
  <si>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</si>
  <si>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</si>
  <si>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</si>
  <si>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</si>
  <si>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</si>
  <si>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</si>
  <si>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</si>
  <si>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</si>
  <si>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</si>
  <si>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</si>
  <si>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</si>
  <si>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</si>
  <si>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</si>
  <si>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</si>
  <si>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</si>
  <si>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</si>
  <si>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</si>
  <si>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</si>
  <si>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</si>
  <si>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</si>
  <si>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</si>
  <si>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</si>
  <si>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</si>
  <si>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</si>
  <si>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</si>
  <si>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</si>
  <si>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</si>
  <si>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</si>
  <si>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</si>
  <si>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</si>
  <si>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</si>
  <si>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</si>
  <si>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</si>
  <si>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</si>
  <si>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</si>
  <si>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</si>
  <si>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</si>
  <si>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</si>
  <si>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</si>
  <si>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</si>
  <si>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</si>
  <si>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</si>
  <si>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</si>
  <si>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</si>
  <si>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</si>
  <si>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</si>
  <si>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</si>
  <si>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</si>
  <si>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</si>
  <si>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</si>
  <si>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</si>
  <si>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</si>
  <si>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</si>
  <si>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</si>
  <si>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</si>
  <si>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</si>
  <si>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</si>
  <si>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</si>
  <si>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</si>
  <si>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</si>
  <si>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</si>
  <si>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</si>
  <si>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</si>
  <si>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</si>
  <si>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</si>
  <si>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</si>
  <si>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</si>
  <si>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</si>
  <si>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</si>
  <si>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</si>
  <si>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</si>
  <si>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</si>
  <si>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</si>
  <si>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</si>
  <si>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</si>
  <si>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</si>
  <si>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</si>
  <si>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</si>
  <si>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</si>
  <si>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</si>
  <si>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</si>
  <si>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</si>
  <si>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</si>
  <si>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</si>
  <si>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</si>
  <si>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</si>
  <si>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</si>
  <si>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</si>
  <si>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</si>
  <si>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</si>
  <si>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</si>
  <si>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</si>
  <si>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</si>
  <si>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</si>
  <si>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</si>
  <si>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</si>
  <si>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</si>
  <si>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</si>
  <si>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</si>
  <si>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</si>
  <si>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</si>
  <si>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</si>
  <si>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</si>
  <si>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</si>
  <si>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</si>
  <si>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</si>
  <si>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</si>
  <si>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</si>
  <si>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</si>
  <si>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</si>
  <si>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</si>
  <si>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</si>
  <si>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</si>
  <si>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</si>
  <si>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</si>
  <si>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</si>
  <si>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</si>
  <si>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</si>
  <si>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</si>
  <si>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</si>
  <si>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</si>
  <si>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</si>
  <si>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</si>
  <si>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</si>
  <si>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</si>
  <si>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</si>
  <si>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</si>
  <si>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</si>
  <si>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</si>
  <si>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</si>
  <si>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</si>
  <si>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</si>
  <si>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</si>
  <si>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</si>
  <si>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</si>
  <si>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</si>
  <si>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</si>
  <si>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</si>
  <si>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</si>
  <si>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</si>
  <si>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</si>
  <si>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</si>
  <si>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</si>
  <si>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</si>
  <si>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</si>
  <si>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</si>
  <si>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</si>
  <si>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</si>
  <si>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</si>
  <si>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</si>
  <si>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</si>
  <si>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</si>
  <si>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</si>
  <si>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</si>
  <si>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</si>
  <si>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</si>
  <si>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</si>
  <si>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</si>
  <si>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</si>
  <si>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</si>
  <si>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</si>
  <si>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</si>
  <si>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</si>
  <si>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</si>
  <si>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</si>
  <si>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</si>
  <si>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</si>
  <si>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</si>
  <si>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</si>
  <si>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</si>
  <si>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</si>
  <si>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</si>
  <si>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</si>
  <si>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</si>
  <si>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</si>
  <si>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</si>
  <si>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</si>
  <si>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</si>
  <si>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</si>
  <si>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</si>
  <si>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</si>
  <si>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</si>
  <si>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</si>
  <si>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</si>
  <si>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</si>
  <si>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</si>
  <si>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</si>
  <si>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</si>
  <si>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</si>
  <si>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</si>
  <si>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</si>
  <si>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</si>
  <si>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</si>
  <si>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</si>
  <si>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</si>
  <si>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</si>
  <si>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</si>
  <si>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</si>
  <si>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</si>
  <si>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</si>
  <si>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</si>
  <si>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</si>
  <si>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</si>
  <si>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</si>
  <si>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</si>
  <si>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</si>
  <si>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</si>
  <si>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</si>
  <si>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</si>
  <si>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</si>
  <si>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</si>
  <si>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</si>
  <si>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</si>
  <si>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</si>
  <si>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</si>
  <si>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</si>
  <si>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</si>
  <si>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</si>
  <si>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</si>
  <si>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</si>
  <si>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</si>
  <si>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</si>
  <si>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</si>
  <si>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</si>
  <si>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</si>
  <si>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</si>
  <si>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</si>
  <si>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</si>
  <si>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</si>
  <si>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</si>
  <si>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</si>
  <si>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</si>
  <si>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</si>
  <si>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</si>
  <si>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</si>
  <si>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</si>
  <si>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</si>
  <si>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</si>
  <si>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</si>
  <si>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</si>
  <si>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</si>
  <si>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</si>
  <si>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</si>
  <si>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</si>
  <si>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</si>
  <si>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</si>
  <si>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</si>
  <si>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</si>
  <si>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</si>
  <si>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</si>
  <si>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</si>
  <si>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</si>
  <si>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</si>
  <si>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</si>
  <si>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</si>
  <si>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</si>
  <si>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</si>
  <si>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</si>
  <si>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</si>
  <si>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</si>
  <si>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</si>
  <si>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</si>
  <si>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</si>
  <si>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</si>
  <si>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</si>
  <si>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</si>
  <si>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</si>
  <si>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</si>
  <si>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</si>
  <si>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</si>
  <si>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</si>
  <si>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</si>
  <si>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</si>
  <si>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</si>
  <si>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</si>
  <si>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</si>
  <si>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</si>
  <si>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</si>
  <si>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</si>
  <si>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</si>
  <si>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</si>
  <si>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</si>
  <si>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</si>
  <si>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</si>
  <si>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</si>
  <si>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</si>
  <si>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</si>
  <si>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</si>
  <si>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</si>
  <si>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</si>
  <si>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</si>
  <si>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</si>
  <si>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</si>
  <si>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</si>
  <si>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</si>
  <si>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</si>
  <si>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</si>
  <si>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</si>
  <si>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</si>
  <si>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</si>
  <si>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</si>
  <si>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</si>
  <si>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</si>
  <si>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</si>
  <si>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</si>
  <si>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</si>
  <si>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</si>
  <si>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</si>
  <si>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</si>
  <si>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</si>
  <si>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</si>
  <si>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</si>
  <si>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</si>
  <si>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</si>
  <si>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</si>
  <si>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</si>
  <si>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</si>
  <si>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</si>
  <si>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</si>
  <si>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</si>
  <si>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</si>
  <si>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</si>
  <si>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</si>
  <si>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</si>
  <si>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</si>
  <si>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</si>
  <si>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</si>
  <si>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</si>
  <si>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</si>
  <si>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</si>
  <si>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</si>
  <si>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</si>
  <si>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</si>
  <si>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</si>
  <si>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</si>
  <si>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</si>
  <si>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</si>
  <si>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</si>
  <si>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</si>
  <si>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</si>
  <si>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</si>
  <si>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</si>
  <si>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</si>
  <si>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</si>
  <si>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</si>
  <si>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</si>
  <si>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</si>
  <si>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</si>
  <si>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</si>
  <si>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</si>
  <si>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</si>
  <si>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</si>
  <si>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</si>
  <si>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</si>
  <si>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</si>
  <si>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</si>
  <si>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</si>
  <si>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</si>
  <si>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</si>
  <si>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</si>
  <si>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</si>
  <si>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</si>
  <si>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</si>
  <si>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</si>
  <si>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</si>
  <si>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</si>
  <si>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</si>
  <si>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</si>
  <si>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</si>
  <si>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</si>
  <si>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</si>
  <si>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</si>
  <si>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</si>
  <si>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</si>
  <si>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</si>
  <si>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</si>
  <si>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</si>
  <si>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</si>
  <si>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</si>
  <si>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</si>
  <si>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</si>
  <si>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</si>
  <si>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</si>
  <si>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</si>
  <si>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</si>
  <si>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</si>
  <si>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</si>
  <si>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</si>
  <si>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</si>
  <si>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</si>
  <si>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</si>
  <si>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</si>
  <si>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</si>
  <si>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</si>
  <si>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</si>
  <si>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</si>
  <si>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</si>
  <si>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</si>
  <si>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</si>
  <si>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</si>
  <si>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</si>
  <si>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</si>
  <si>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</si>
  <si>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</si>
  <si>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</si>
  <si>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</si>
  <si>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</si>
  <si>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</si>
  <si>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</si>
  <si>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</si>
  <si>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</si>
  <si>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</si>
  <si>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</si>
  <si>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</si>
  <si>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</si>
  <si>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</si>
  <si>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</si>
  <si>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</si>
  <si>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</si>
  <si>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</si>
  <si>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</si>
  <si>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</si>
  <si>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</si>
  <si>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</si>
  <si>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</si>
  <si>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</si>
  <si>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</si>
  <si>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</si>
  <si>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</si>
  <si>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</si>
  <si>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</si>
  <si>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</si>
  <si>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</si>
  <si>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</si>
  <si>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</si>
  <si>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</si>
  <si>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</si>
  <si>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</si>
  <si>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</si>
  <si>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</si>
  <si>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</si>
  <si>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</si>
  <si>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</si>
  <si>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</si>
  <si>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</si>
  <si>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</si>
  <si>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</si>
  <si>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</si>
  <si>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</si>
  <si>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</si>
  <si>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</si>
  <si>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</si>
  <si>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</si>
  <si>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</si>
  <si>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</si>
  <si>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</si>
  <si>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</si>
  <si>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</si>
  <si>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</si>
  <si>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</si>
  <si>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</si>
  <si>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</si>
  <si>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</si>
  <si>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</si>
  <si>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</si>
  <si>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</si>
  <si>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</si>
  <si>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</si>
  <si>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</si>
  <si>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</si>
  <si>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</si>
  <si>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</si>
  <si>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</si>
  <si>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</si>
  <si>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</si>
  <si>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</si>
  <si>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</si>
  <si>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</si>
  <si>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</si>
  <si>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</si>
  <si>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</si>
  <si>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</si>
  <si>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</si>
  <si>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</si>
  <si>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</si>
  <si>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</si>
  <si>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</si>
  <si>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</si>
  <si>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</si>
  <si>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</si>
  <si>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</si>
  <si>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</si>
  <si>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</si>
  <si>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</si>
  <si>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</si>
  <si>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</si>
  <si>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</si>
  <si>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</si>
  <si>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</si>
  <si>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</si>
  <si>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</si>
  <si>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</si>
  <si>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</si>
  <si>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</si>
  <si>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</si>
  <si>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</si>
  <si>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</si>
  <si>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</si>
  <si>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</si>
  <si>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</si>
  <si>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</si>
  <si>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</si>
  <si>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</si>
  <si>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</si>
  <si>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</si>
  <si>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</si>
  <si>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</si>
  <si>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</si>
  <si>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</si>
  <si>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</si>
  <si>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</si>
  <si>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</si>
  <si>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</si>
  <si>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</si>
  <si>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</si>
  <si>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</si>
  <si>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</si>
  <si>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</si>
  <si>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</si>
  <si>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</si>
  <si>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</si>
  <si>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</si>
  <si>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</si>
  <si>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</si>
  <si>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</si>
  <si>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</si>
  <si>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</si>
  <si>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</si>
  <si>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</si>
  <si>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</si>
  <si>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</si>
  <si>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</si>
  <si>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</si>
  <si>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</si>
  <si>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</si>
  <si>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</si>
  <si>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</si>
  <si>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</si>
  <si>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</si>
  <si>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</si>
  <si>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</si>
  <si>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</si>
  <si>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</si>
  <si>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</si>
  <si>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</si>
  <si>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</si>
  <si>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</si>
  <si>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</si>
  <si>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</si>
  <si>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</si>
  <si>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</si>
  <si>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</si>
  <si>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</si>
  <si>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</si>
  <si>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</si>
  <si>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</si>
  <si>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</si>
  <si>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</si>
  <si>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</si>
  <si>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</si>
  <si>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</si>
  <si>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</si>
  <si>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</si>
  <si>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</si>
  <si>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</si>
  <si>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</si>
  <si>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</si>
  <si>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</si>
  <si>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</si>
  <si>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</si>
  <si>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</si>
  <si>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</si>
  <si>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</si>
  <si>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</si>
  <si>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</si>
  <si>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</si>
  <si>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</si>
  <si>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</si>
  <si>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</si>
  <si>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</si>
  <si>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</si>
  <si>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</si>
  <si>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</si>
  <si>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</si>
  <si>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</si>
  <si>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</si>
  <si>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</si>
  <si>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</si>
  <si>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</si>
  <si>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</si>
  <si>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</si>
  <si>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</si>
  <si>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</si>
  <si>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</si>
  <si>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</si>
  <si>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</si>
  <si>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</si>
  <si>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</si>
  <si>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</si>
  <si>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</si>
  <si>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</si>
  <si>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</si>
  <si>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</si>
  <si>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</si>
  <si>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</si>
  <si>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</si>
  <si>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</si>
  <si>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</si>
  <si>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</si>
  <si>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</si>
  <si>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</si>
  <si>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</si>
  <si>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</si>
  <si>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</si>
  <si>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</si>
  <si>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</si>
  <si>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</si>
  <si>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</si>
  <si>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</si>
  <si>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</si>
  <si>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</si>
  <si>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</si>
  <si>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</si>
  <si>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</si>
  <si>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</si>
  <si>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</si>
  <si>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</si>
  <si>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</si>
  <si>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</si>
  <si>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</si>
  <si>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</si>
  <si>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</si>
  <si>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</si>
  <si>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</si>
  <si>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</si>
  <si>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</si>
  <si>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</si>
  <si>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</si>
  <si>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</si>
  <si>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</si>
  <si>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</si>
  <si>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</si>
  <si>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</si>
  <si>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</si>
  <si>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</si>
  <si>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</si>
  <si>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</si>
  <si>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</si>
  <si>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</si>
  <si>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</si>
  <si>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</si>
  <si>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</si>
  <si>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</si>
  <si>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</si>
  <si>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</si>
  <si>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</si>
  <si>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</si>
  <si>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</si>
  <si>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</si>
  <si>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</si>
  <si>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</si>
  <si>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</si>
  <si>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</si>
  <si>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</si>
  <si>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</si>
  <si>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</si>
  <si>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</si>
  <si>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</si>
  <si>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</si>
  <si>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</si>
  <si>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</si>
  <si>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</si>
  <si>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</si>
  <si>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</si>
  <si>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</si>
  <si>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</si>
  <si>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</si>
  <si>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</si>
  <si>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</si>
  <si>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</si>
  <si>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</si>
  <si>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</si>
  <si>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</si>
  <si>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</si>
  <si>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</si>
  <si>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</si>
  <si>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</si>
  <si>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</si>
  <si>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</si>
  <si>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</si>
  <si>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</si>
  <si>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</si>
  <si>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</si>
  <si>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</si>
  <si>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</si>
  <si>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</si>
  <si>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</si>
  <si>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</si>
  <si>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</si>
  <si>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</si>
  <si>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</si>
  <si>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</si>
  <si>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</si>
  <si>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</si>
  <si>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</si>
  <si>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</si>
  <si>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</si>
  <si>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</si>
  <si>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</si>
  <si>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</si>
  <si>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</si>
  <si>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</si>
  <si>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</si>
  <si>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</si>
  <si>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</si>
  <si>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</si>
  <si>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</si>
  <si>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</si>
  <si>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</si>
  <si>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</si>
  <si>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</si>
  <si>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</si>
  <si>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</si>
  <si>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</si>
  <si>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</si>
  <si>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</si>
  <si>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</si>
  <si>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</si>
  <si>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</si>
  <si>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</si>
  <si>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</si>
  <si>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</si>
  <si>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</si>
  <si>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</si>
  <si>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</si>
  <si>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</si>
  <si>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</si>
  <si>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</si>
  <si>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</si>
  <si>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</si>
  <si>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</si>
  <si>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</si>
  <si>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</si>
  <si>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</si>
  <si>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</si>
  <si>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</si>
  <si>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</si>
  <si>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</si>
  <si>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</si>
  <si>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</si>
  <si>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</si>
  <si>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</si>
  <si>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</si>
  <si>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</si>
  <si>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</si>
  <si>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</si>
  <si>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</si>
  <si>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</si>
  <si>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</si>
  <si>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</si>
  <si>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</si>
  <si>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</si>
  <si>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</si>
  <si>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</si>
  <si>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</si>
  <si>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</si>
  <si>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</si>
  <si>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</si>
  <si>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</si>
  <si>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</si>
  <si>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</si>
  <si>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</si>
  <si>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</si>
  <si>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</si>
  <si>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</si>
  <si>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</si>
  <si>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</si>
  <si>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</si>
  <si>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</si>
  <si>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</si>
  <si>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</si>
  <si>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</si>
  <si>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</si>
  <si>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</si>
  <si>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</si>
  <si>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</si>
  <si>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</si>
  <si>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</si>
  <si>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</si>
  <si>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</si>
  <si>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</si>
  <si>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</si>
  <si>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</si>
  <si>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</si>
  <si>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</si>
  <si>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</si>
  <si>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</si>
  <si>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</si>
  <si>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</si>
  <si>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</si>
  <si>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</si>
  <si>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</si>
  <si>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</si>
  <si>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</si>
  <si>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</si>
  <si>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</si>
  <si>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</si>
  <si>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</si>
  <si>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</si>
  <si>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</si>
  <si>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</si>
  <si>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</si>
  <si>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</si>
  <si>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</si>
  <si>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</si>
  <si>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</si>
  <si>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</si>
  <si>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</si>
  <si>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</si>
  <si>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</si>
  <si>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</si>
  <si>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</si>
  <si>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</si>
  <si>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</si>
  <si>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</si>
  <si>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</si>
  <si>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</si>
  <si>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</si>
  <si>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</si>
  <si>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</si>
  <si>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</si>
  <si>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</si>
  <si>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</si>
  <si>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</si>
  <si>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</si>
  <si>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</si>
  <si>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</si>
  <si>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</si>
  <si>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</si>
  <si>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</si>
  <si>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</si>
  <si>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</si>
  <si>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</si>
  <si>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</si>
  <si>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</si>
  <si>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</si>
  <si>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</si>
  <si>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</si>
  <si>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</si>
  <si>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</si>
  <si>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</si>
  <si>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</si>
  <si>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</si>
  <si>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</si>
  <si>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</si>
  <si>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</si>
  <si>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</si>
  <si>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</si>
  <si>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</si>
  <si>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</si>
  <si>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</si>
  <si>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</si>
  <si>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</si>
  <si>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</si>
  <si>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</si>
  <si>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</si>
  <si>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</si>
  <si>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</si>
  <si>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</si>
  <si>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</si>
  <si>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</si>
  <si>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</si>
  <si>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</si>
  <si>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</si>
  <si>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</si>
  <si>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</si>
  <si>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</si>
  <si>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</si>
  <si>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</si>
  <si>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</si>
  <si>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</si>
  <si>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</si>
  <si>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</si>
  <si>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</si>
  <si>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</si>
  <si>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</si>
  <si>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</si>
  <si>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</si>
  <si>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</si>
  <si>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</si>
  <si>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</si>
  <si>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</si>
  <si>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</si>
  <si>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</si>
  <si>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</si>
  <si>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</si>
  <si>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</si>
  <si>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</si>
  <si>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</si>
  <si>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</si>
  <si>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</si>
  <si>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</si>
  <si>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</si>
  <si>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</si>
  <si>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</si>
  <si>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</si>
  <si>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</si>
  <si>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</si>
  <si>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</si>
  <si>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</si>
  <si>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</si>
  <si>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</si>
  <si>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</si>
  <si>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</si>
  <si>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</si>
  <si>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</si>
  <si>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</si>
  <si>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</si>
  <si>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</si>
  <si>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</si>
  <si>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</si>
  <si>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</si>
  <si>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</si>
  <si>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</si>
  <si>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</si>
  <si>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</si>
  <si>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</si>
  <si>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</si>
  <si>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</si>
  <si>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</si>
  <si>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</si>
  <si>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</si>
  <si>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</si>
  <si>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</si>
  <si>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</si>
  <si>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</si>
  <si>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</si>
  <si>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</si>
  <si>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</si>
  <si>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</si>
  <si>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</si>
  <si>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</si>
  <si>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</si>
  <si>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</si>
  <si>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</si>
  <si>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</si>
  <si>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</si>
  <si>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</si>
  <si>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</si>
  <si>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</si>
  <si>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</si>
  <si>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</si>
  <si>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</si>
  <si>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</si>
  <si>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</si>
  <si>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</si>
  <si>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</si>
  <si>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</si>
  <si>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</si>
  <si>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</si>
  <si>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</si>
  <si>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</si>
  <si>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</si>
  <si>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</si>
  <si>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</si>
  <si>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</si>
  <si>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</si>
  <si>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</si>
  <si>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</si>
  <si>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</si>
  <si>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</si>
  <si>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</si>
  <si>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</si>
  <si>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</si>
  <si>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</si>
  <si>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</si>
  <si>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</si>
  <si>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</si>
  <si>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</si>
  <si>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</si>
  <si>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</si>
  <si>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</si>
  <si>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</si>
  <si>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</si>
  <si>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</si>
  <si>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</si>
  <si>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</si>
  <si>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</si>
  <si>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</si>
  <si>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</si>
  <si>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</si>
  <si>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</si>
  <si>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</si>
  <si>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</si>
  <si>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</si>
  <si>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</si>
  <si>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</si>
  <si>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</si>
  <si>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</si>
  <si>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</si>
  <si>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</si>
  <si>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</si>
  <si>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</si>
  <si>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</si>
  <si>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</si>
  <si>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</si>
  <si>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</si>
  <si>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</si>
  <si>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</si>
  <si>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</si>
  <si>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</si>
  <si>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</si>
  <si>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</si>
  <si>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</si>
  <si>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</si>
  <si>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</si>
  <si>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</si>
  <si>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</si>
  <si>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</si>
  <si>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</si>
  <si>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</si>
  <si>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</si>
  <si>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</si>
  <si>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</si>
  <si>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</si>
  <si>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</si>
  <si>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</si>
  <si>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</si>
  <si>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</si>
  <si>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</si>
  <si>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</si>
  <si>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</si>
  <si>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</si>
  <si>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</si>
  <si>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</si>
  <si>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</si>
  <si>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</si>
  <si>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</si>
  <si>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</si>
  <si>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</si>
  <si>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</si>
  <si>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</si>
  <si>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</si>
  <si>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</si>
  <si>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</si>
  <si>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</si>
  <si>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</si>
  <si>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</si>
  <si>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</si>
  <si>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</si>
  <si>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</si>
  <si>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</si>
  <si>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</si>
  <si>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</si>
  <si>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</si>
  <si>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</si>
  <si>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</si>
  <si>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</si>
  <si>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</si>
  <si>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</si>
  <si>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</si>
  <si>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</si>
  <si>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</si>
  <si>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</si>
  <si>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</si>
  <si>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</si>
  <si>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</si>
  <si>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</si>
  <si>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</si>
  <si>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</si>
  <si>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</si>
  <si>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</si>
  <si>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</si>
  <si>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</si>
  <si>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</si>
  <si>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</si>
  <si>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</si>
  <si>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</si>
  <si>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</si>
  <si>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</si>
  <si>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</si>
  <si>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</si>
  <si>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</si>
  <si>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</si>
  <si>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</si>
  <si>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</si>
  <si>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</si>
  <si>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</si>
  <si>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</si>
  <si>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</si>
  <si>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</si>
  <si>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</si>
  <si>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</si>
  <si>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</si>
  <si>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</si>
  <si>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</si>
  <si>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</si>
  <si>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</si>
  <si>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</si>
  <si>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</si>
  <si>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</si>
  <si>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</si>
  <si>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</si>
  <si>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</si>
  <si>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</si>
  <si>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</si>
  <si>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</si>
  <si>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</si>
  <si>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</si>
  <si>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</si>
  <si>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</si>
  <si>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</si>
  <si>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</si>
  <si>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</si>
  <si>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</si>
  <si>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</si>
  <si>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</si>
  <si>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</si>
  <si>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</si>
  <si>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</si>
  <si>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</si>
  <si>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</si>
  <si>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</si>
  <si>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</si>
  <si>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</si>
  <si>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</si>
  <si>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</si>
  <si>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</si>
  <si>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</si>
  <si>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</si>
  <si>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</si>
  <si>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</si>
  <si>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</si>
  <si>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</si>
  <si>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</si>
  <si>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</si>
  <si>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</si>
  <si>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</si>
  <si>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</si>
  <si>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</si>
  <si>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</si>
  <si>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</si>
  <si>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</si>
  <si>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</si>
  <si>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</si>
  <si>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</si>
  <si>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</si>
  <si>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</si>
  <si>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</si>
  <si>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</si>
  <si>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</si>
  <si>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</si>
  <si>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</si>
  <si>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</si>
  <si>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</si>
  <si>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</si>
  <si>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</si>
  <si>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</si>
  <si>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</si>
  <si>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</si>
  <si>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</si>
  <si>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</si>
  <si>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</si>
  <si>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</si>
  <si>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</si>
  <si>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</si>
  <si>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</si>
  <si>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</si>
  <si>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</si>
  <si>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</si>
  <si>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</si>
  <si>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</si>
  <si>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</si>
  <si>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</si>
  <si>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</si>
  <si>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</si>
  <si>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</si>
  <si>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</si>
  <si>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</si>
  <si>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</si>
  <si>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</si>
  <si>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</si>
  <si>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</si>
  <si>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</si>
  <si>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</si>
  <si>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</si>
  <si>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</si>
  <si>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</si>
  <si>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</si>
  <si>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</si>
  <si>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</si>
  <si>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</si>
  <si>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</si>
  <si>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</si>
  <si>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</si>
  <si>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</si>
  <si>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</si>
  <si>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</si>
  <si>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</si>
  <si>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</si>
  <si>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</si>
  <si>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</si>
  <si>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</si>
  <si>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</si>
  <si>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</si>
  <si>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</si>
  <si>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</si>
  <si>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</si>
  <si>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</si>
  <si>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</si>
  <si>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</si>
  <si>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</si>
  <si>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</si>
  <si>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</si>
  <si>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</si>
  <si>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</si>
  <si>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</si>
  <si>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</si>
  <si>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</si>
  <si>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</si>
  <si>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</si>
  <si>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</si>
  <si>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</si>
  <si>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</si>
  <si>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</si>
  <si>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</si>
  <si>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</si>
  <si>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</si>
  <si>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</si>
  <si>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</si>
  <si>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</si>
  <si>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</si>
  <si>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</si>
  <si>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</si>
  <si>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</si>
  <si>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</si>
  <si>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</si>
  <si>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</si>
  <si>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</si>
  <si>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</si>
  <si>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</si>
  <si>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</si>
  <si>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</si>
  <si>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</si>
  <si>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</si>
  <si>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</si>
  <si>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</si>
  <si>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</si>
  <si>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</si>
  <si>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</si>
  <si>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</si>
  <si>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</si>
  <si>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</si>
  <si>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</si>
  <si>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</si>
  <si>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</si>
  <si>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</si>
  <si>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</si>
  <si>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</si>
  <si>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</si>
  <si>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</si>
  <si>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</si>
  <si>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</si>
  <si>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</si>
  <si>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</si>
  <si>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</si>
  <si>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</si>
  <si>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</si>
  <si>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</si>
  <si>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</si>
  <si>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</si>
  <si>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</si>
  <si>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</si>
  <si>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</si>
  <si>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</si>
  <si>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</si>
  <si>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</si>
  <si>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</si>
  <si>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</si>
  <si>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</si>
  <si>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</si>
  <si>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</si>
  <si>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</si>
  <si>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</si>
  <si>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</si>
  <si>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</si>
  <si>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</si>
  <si>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</si>
  <si>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</si>
  <si>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</si>
  <si>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</si>
  <si>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</si>
  <si>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</si>
  <si>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</si>
  <si>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</si>
  <si>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</si>
  <si>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</si>
  <si>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</si>
  <si>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</si>
  <si>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</si>
  <si>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</si>
  <si>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</si>
  <si>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</si>
  <si>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</si>
  <si>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</si>
  <si>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</si>
  <si>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</si>
  <si>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</si>
  <si>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</si>
  <si>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</si>
  <si>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</si>
  <si>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</si>
  <si>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</si>
  <si>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</si>
  <si>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</si>
  <si>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</si>
  <si>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</si>
  <si>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</si>
  <si>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</si>
  <si>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</si>
  <si>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</si>
  <si>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</si>
  <si>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</si>
  <si>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</si>
  <si>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</si>
  <si>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</si>
  <si>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</si>
  <si>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</si>
  <si>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</si>
  <si>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</si>
  <si>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</si>
  <si>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</si>
  <si>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</si>
  <si>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</si>
  <si>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</si>
  <si>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</si>
  <si>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</si>
  <si>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</si>
  <si>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</si>
  <si>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</si>
  <si>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</si>
  <si>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</si>
  <si>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</si>
  <si>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</si>
  <si>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</si>
  <si>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</si>
  <si>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</si>
  <si>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</si>
  <si>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</si>
  <si>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</si>
  <si>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</si>
  <si>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</si>
  <si>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</si>
  <si>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</si>
  <si>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</si>
  <si>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</si>
  <si>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</si>
  <si>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</si>
  <si>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</si>
  <si>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</si>
  <si>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</si>
  <si>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</si>
  <si>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</si>
  <si>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</si>
  <si>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</si>
  <si>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</si>
  <si>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</si>
  <si>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</si>
  <si>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</si>
  <si>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</si>
  <si>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</si>
  <si>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</si>
  <si>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</si>
  <si>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</si>
  <si>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</si>
  <si>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</si>
  <si>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</si>
  <si>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</si>
  <si>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</si>
  <si>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</si>
  <si>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</si>
  <si>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</si>
  <si>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</si>
  <si>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</si>
  <si>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</si>
  <si>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</si>
  <si>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</si>
  <si>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</si>
  <si>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</si>
  <si>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</si>
  <si>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</si>
  <si>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</si>
  <si>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</si>
  <si>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</si>
  <si>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</si>
  <si>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</si>
  <si>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</si>
  <si>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</si>
  <si>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</si>
  <si>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</si>
  <si>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</si>
  <si>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</si>
  <si>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</si>
  <si>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</si>
  <si>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</si>
  <si>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</si>
  <si>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</si>
  <si>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</si>
  <si>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</si>
  <si>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</si>
  <si>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</si>
  <si>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</si>
  <si>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</si>
  <si>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</si>
  <si>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</si>
  <si>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</si>
  <si>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</si>
  <si>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</si>
  <si>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</si>
  <si>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</si>
  <si>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</si>
  <si>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</si>
  <si>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</si>
  <si>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</si>
  <si>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</si>
  <si>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</si>
  <si>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</si>
  <si>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</si>
  <si>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</si>
  <si>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</si>
  <si>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</si>
  <si>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</si>
  <si>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</si>
  <si>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</si>
  <si>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</si>
  <si>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</si>
  <si>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</si>
  <si>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</si>
  <si>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</si>
  <si>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</si>
  <si>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</si>
  <si>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</si>
  <si>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</si>
  <si>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</si>
  <si>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</si>
  <si>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</si>
  <si>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</si>
  <si>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</si>
  <si>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</si>
  <si>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</si>
  <si>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</si>
  <si>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</si>
  <si>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</si>
  <si>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</si>
  <si>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</si>
  <si>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</si>
  <si>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</si>
  <si>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</si>
  <si>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</si>
  <si>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</si>
  <si>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</si>
  <si>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</si>
  <si>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</si>
  <si>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</si>
  <si>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</si>
  <si>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</si>
  <si>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</si>
  <si>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</si>
  <si>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</si>
  <si>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</si>
  <si>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</si>
  <si>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</si>
  <si>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</si>
  <si>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</si>
  <si>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</si>
  <si>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</si>
  <si>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</si>
  <si>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</si>
  <si>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</si>
  <si>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</si>
  <si>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</si>
  <si>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</si>
  <si>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</si>
  <si>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</si>
  <si>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</si>
  <si>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</si>
  <si>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</si>
  <si>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</si>
  <si>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</si>
  <si>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</si>
  <si>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</si>
  <si>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</si>
  <si>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</si>
  <si>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</si>
  <si>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</si>
  <si>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</si>
  <si>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</si>
  <si>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</si>
  <si>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</si>
  <si>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</si>
  <si>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</si>
  <si>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</si>
  <si>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</si>
  <si>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</si>
  <si>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</si>
  <si>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</si>
  <si>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</si>
  <si>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</si>
  <si>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</si>
  <si>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</si>
  <si>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</si>
  <si>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</si>
  <si>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</si>
  <si>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</si>
  <si>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</si>
  <si>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</si>
  <si>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</si>
  <si>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</si>
  <si>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</si>
  <si>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</si>
  <si>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</si>
  <si>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</si>
  <si>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</si>
  <si>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</si>
  <si>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</si>
  <si>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</si>
  <si>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</si>
  <si>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</si>
  <si>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</si>
  <si>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</si>
  <si>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</si>
  <si>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</si>
  <si>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</si>
  <si>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</si>
  <si>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</si>
  <si>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</si>
  <si>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</si>
  <si>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</si>
  <si>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</si>
  <si>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</si>
  <si>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</si>
  <si>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</si>
  <si>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</si>
  <si>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</si>
  <si>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</si>
  <si>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</si>
  <si>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</si>
  <si>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</si>
  <si>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</si>
  <si>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</si>
  <si>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</si>
  <si>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</si>
  <si>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</si>
  <si>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</si>
  <si>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</si>
  <si>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</si>
  <si>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</si>
  <si>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</si>
  <si>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</si>
  <si>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</si>
  <si>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</si>
  <si>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</si>
  <si>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</si>
  <si>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</si>
  <si>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</si>
  <si>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</si>
  <si>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</si>
  <si>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</si>
  <si>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</si>
  <si>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</si>
  <si>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</si>
  <si>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</si>
  <si>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</si>
  <si>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</si>
  <si>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</si>
  <si>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</si>
  <si>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</si>
  <si>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</si>
  <si>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</si>
  <si>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</si>
  <si>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</si>
  <si>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</si>
  <si>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</si>
  <si>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</si>
  <si>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</si>
  <si>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</si>
  <si>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</si>
  <si>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</si>
  <si>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</si>
  <si>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</si>
  <si>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</si>
  <si>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</si>
  <si>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</si>
  <si>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</si>
  <si>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</si>
  <si>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</si>
  <si>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</si>
  <si>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</si>
  <si>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</si>
  <si>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</si>
  <si>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</si>
  <si>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</si>
  <si>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</si>
  <si>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</si>
  <si>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</si>
  <si>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</si>
  <si>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</si>
  <si>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</si>
  <si>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</si>
  <si>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</si>
  <si>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</si>
  <si>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</si>
  <si>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</si>
  <si>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</si>
  <si>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</si>
  <si>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</si>
  <si>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</si>
  <si>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</si>
  <si>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</si>
  <si>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</si>
  <si>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</si>
  <si>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</si>
  <si>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</si>
  <si>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</si>
  <si>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</si>
  <si>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</si>
  <si>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</si>
  <si>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</si>
  <si>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</si>
  <si>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</si>
  <si>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</si>
  <si>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</si>
  <si>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</si>
  <si>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</si>
  <si>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</si>
  <si>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</si>
  <si>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</si>
  <si>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</si>
  <si>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</si>
  <si>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</si>
  <si>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</si>
  <si>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</si>
  <si>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</si>
  <si>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</si>
  <si>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</si>
  <si>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</si>
  <si>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</si>
  <si>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</si>
  <si>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</si>
  <si>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</si>
  <si>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</si>
  <si>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</si>
  <si>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</si>
  <si>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</si>
  <si>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</si>
  <si>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</si>
  <si>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</si>
  <si>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</si>
  <si>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</si>
  <si>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</si>
  <si>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</si>
  <si>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</si>
  <si>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</si>
  <si>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</si>
  <si>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</si>
  <si>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</si>
  <si>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</si>
  <si>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</si>
  <si>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</si>
  <si>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</si>
  <si>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</si>
  <si>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</si>
  <si>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</si>
  <si>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</si>
  <si>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</si>
  <si>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</si>
  <si>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</si>
  <si>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</si>
  <si>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</si>
  <si>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</si>
  <si>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</si>
  <si>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</si>
  <si>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</si>
  <si>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</si>
  <si>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</si>
  <si>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</si>
  <si>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</si>
  <si>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</si>
  <si>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</si>
  <si>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</si>
  <si>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</si>
  <si>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</si>
  <si>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</si>
  <si>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</si>
  <si>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</si>
  <si>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</si>
  <si>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</si>
  <si>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</si>
  <si>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</si>
  <si>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</si>
  <si>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</si>
  <si>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</si>
  <si>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</si>
  <si>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</si>
  <si>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</si>
  <si>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</si>
  <si>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</si>
  <si>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</si>
  <si>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</si>
  <si>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</si>
  <si>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</si>
  <si>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</si>
  <si>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</si>
  <si>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</si>
  <si>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</si>
  <si>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</si>
  <si>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</si>
  <si>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</si>
  <si>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</si>
  <si>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</si>
  <si>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</si>
  <si>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</si>
  <si>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</si>
  <si>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</si>
  <si>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</si>
  <si>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</si>
  <si>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</si>
  <si>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</si>
  <si>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</si>
  <si>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</si>
  <si>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</si>
  <si>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</si>
  <si>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</si>
  <si>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</si>
  <si>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</si>
  <si>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</si>
  <si>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</si>
  <si>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</si>
  <si>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</si>
  <si>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</si>
  <si>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</si>
  <si>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</si>
  <si>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</si>
  <si>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</si>
  <si>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</si>
  <si>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</si>
  <si>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</si>
  <si>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</si>
  <si>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</si>
  <si>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</si>
  <si>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</si>
  <si>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</si>
  <si>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</si>
  <si>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</si>
  <si>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</si>
  <si>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</si>
  <si>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</si>
  <si>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</si>
  <si>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</si>
  <si>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</si>
  <si>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</si>
  <si>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</si>
  <si>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</si>
  <si>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</si>
  <si>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</si>
  <si>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</si>
  <si>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</si>
  <si>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</si>
  <si>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</si>
  <si>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</si>
  <si>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</si>
  <si>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</si>
  <si>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</si>
  <si>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</si>
  <si>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</si>
  <si>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</si>
  <si>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</si>
  <si>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</si>
  <si>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</si>
  <si>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</si>
  <si>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</si>
  <si>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</si>
  <si>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</si>
  <si>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</si>
  <si>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</si>
  <si>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</si>
  <si>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</si>
  <si>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</si>
  <si>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</si>
  <si>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</si>
  <si>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</si>
  <si>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</si>
  <si>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</si>
  <si>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</si>
  <si>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</si>
  <si>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</si>
  <si>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</si>
  <si>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</si>
  <si>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</si>
  <si>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</si>
  <si>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</si>
  <si>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</si>
  <si>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</si>
  <si>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</si>
  <si>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</si>
  <si>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</si>
  <si>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</si>
  <si>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</si>
  <si>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</si>
  <si>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</si>
  <si>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</si>
  <si>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</si>
  <si>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</si>
  <si>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</si>
  <si>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</si>
  <si>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</si>
  <si>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</si>
  <si>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</si>
  <si>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</si>
  <si>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</si>
  <si>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</si>
  <si>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</si>
  <si>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</si>
  <si>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</si>
  <si>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</si>
  <si>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</si>
  <si>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</si>
  <si>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</si>
  <si>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</si>
  <si>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</si>
  <si>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</si>
  <si>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</si>
  <si>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</si>
  <si>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</si>
  <si>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</si>
  <si>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</si>
  <si>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</si>
  <si>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</si>
  <si>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</si>
  <si>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</si>
  <si>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</si>
  <si>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</si>
  <si>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</si>
  <si>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</si>
  <si>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</si>
  <si>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</si>
  <si>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</si>
  <si>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</si>
  <si>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</si>
  <si>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</si>
  <si>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</si>
  <si>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</si>
  <si>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</si>
  <si>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</si>
  <si>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</si>
  <si>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</si>
  <si>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</si>
  <si>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</si>
  <si>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</si>
  <si>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</si>
  <si>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</si>
  <si>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</si>
  <si>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</si>
  <si>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</si>
  <si>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</si>
  <si>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</si>
  <si>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</si>
  <si>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</si>
  <si>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</si>
  <si>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</si>
  <si>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</si>
  <si>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</si>
  <si>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</si>
  <si>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</si>
  <si>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</si>
  <si>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</si>
  <si>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</si>
  <si>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</si>
  <si>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</si>
  <si>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</si>
  <si>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</si>
  <si>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</si>
  <si>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</si>
  <si>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</si>
  <si>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</si>
  <si>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</si>
  <si>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</si>
  <si>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</si>
  <si>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</si>
  <si>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</si>
  <si>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</si>
  <si>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</si>
  <si>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</si>
  <si>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</si>
  <si>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</si>
  <si>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</si>
  <si>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</si>
  <si>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</si>
  <si>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</si>
  <si>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</si>
  <si>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</si>
  <si>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</si>
  <si>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</si>
  <si>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</si>
  <si>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</si>
  <si>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</si>
  <si>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</si>
  <si>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</si>
  <si>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</si>
  <si>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</si>
  <si>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</si>
  <si>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</si>
  <si>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</si>
  <si>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</si>
  <si>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</si>
  <si>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</si>
  <si>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</si>
  <si>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</si>
  <si>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</si>
  <si>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</si>
  <si>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</si>
  <si>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</si>
  <si>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</si>
  <si>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</si>
  <si>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</si>
  <si>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</si>
  <si>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</si>
  <si>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</si>
  <si>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</si>
  <si>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</si>
  <si>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</si>
  <si>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</si>
  <si>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</si>
  <si>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</si>
  <si>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</si>
  <si>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</si>
  <si>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</si>
  <si>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</si>
  <si>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</si>
  <si>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</si>
  <si>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</si>
  <si>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</si>
  <si>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</si>
  <si>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</si>
  <si>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</si>
  <si>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</si>
  <si>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</si>
  <si>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</si>
  <si>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</si>
  <si>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</si>
  <si>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</si>
  <si>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</si>
  <si>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</si>
  <si>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</si>
  <si>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</si>
  <si>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</si>
  <si>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</si>
  <si>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</si>
  <si>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</si>
  <si>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</si>
  <si>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</si>
  <si>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</si>
  <si>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</si>
  <si>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</si>
  <si>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</si>
  <si>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</si>
  <si>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</si>
  <si>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</si>
  <si>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</si>
  <si>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</si>
  <si>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</si>
  <si>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</si>
  <si>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</si>
  <si>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</si>
  <si>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</si>
  <si>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</si>
  <si>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</si>
  <si>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</si>
  <si>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</si>
  <si>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</si>
  <si>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</si>
  <si>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</si>
  <si>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</si>
  <si>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</si>
  <si>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</si>
  <si>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</si>
  <si>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</si>
  <si>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</si>
  <si>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</si>
  <si>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</si>
  <si>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</si>
  <si>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</si>
  <si>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</si>
  <si>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</si>
  <si>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</si>
  <si>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</si>
  <si>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</si>
  <si>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</si>
  <si>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</si>
  <si>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</si>
  <si>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</si>
  <si>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</si>
  <si>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</si>
  <si>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</si>
  <si>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</si>
  <si>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</si>
  <si>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</si>
  <si>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</si>
  <si>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</si>
  <si>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</si>
  <si>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</si>
  <si>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</si>
  <si>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</si>
  <si>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</si>
  <si>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</si>
  <si>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</si>
  <si>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</si>
  <si>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</si>
  <si>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</si>
  <si>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</si>
  <si>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</si>
  <si>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</si>
  <si>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</si>
  <si>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</si>
  <si>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</si>
  <si>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</si>
  <si>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</si>
  <si>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</si>
  <si>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</si>
  <si>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</si>
  <si>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</si>
  <si>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</si>
  <si>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</si>
  <si>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</si>
  <si>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</si>
  <si>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</si>
  <si>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</si>
  <si>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</si>
  <si>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</si>
  <si>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</si>
  <si>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</si>
  <si>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</si>
  <si>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</si>
  <si>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</si>
  <si>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</si>
  <si>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</si>
  <si>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</si>
  <si>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</si>
  <si>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</si>
  <si>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</si>
  <si>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</si>
  <si>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</si>
  <si>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</si>
  <si>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</si>
  <si>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</si>
  <si>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</si>
  <si>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</si>
  <si>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</si>
  <si>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</si>
  <si>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</si>
  <si>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</si>
  <si>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</si>
  <si>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</si>
  <si>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</si>
  <si>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</si>
  <si>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</si>
  <si>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</si>
  <si>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</si>
  <si>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</si>
  <si>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</si>
  <si>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</si>
  <si>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</si>
  <si>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</si>
  <si>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</si>
  <si>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</si>
  <si>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</si>
  <si>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</si>
  <si>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</si>
  <si>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</si>
  <si>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</si>
  <si>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</si>
  <si>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</si>
  <si>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</si>
  <si>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</si>
  <si>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</si>
  <si>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</si>
  <si>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</si>
  <si>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</si>
  <si>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</si>
  <si>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</si>
  <si>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</si>
  <si>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</si>
  <si>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</si>
  <si>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</si>
  <si>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</si>
  <si>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</si>
  <si>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</si>
  <si>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</si>
  <si>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</si>
  <si>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</si>
  <si>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</si>
  <si>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</si>
  <si>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</si>
  <si>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</si>
  <si>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</si>
  <si>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</si>
  <si>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</si>
  <si>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</si>
  <si>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</si>
  <si>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</si>
  <si>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</si>
  <si>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</si>
  <si>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</si>
  <si>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</si>
  <si>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</si>
  <si>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</si>
  <si>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</si>
  <si>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</si>
  <si>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</si>
  <si>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</si>
  <si>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</si>
  <si>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</si>
  <si>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</si>
  <si>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</si>
  <si>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</si>
  <si>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</si>
  <si>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</si>
  <si>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</si>
  <si>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</si>
  <si>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</si>
  <si>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</si>
  <si>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</si>
  <si>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</si>
  <si>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</si>
  <si>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</si>
  <si>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</si>
  <si>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</si>
  <si>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</si>
  <si>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</si>
  <si>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</si>
  <si>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</si>
  <si>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</si>
  <si>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</si>
  <si>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</si>
  <si>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</si>
  <si>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</si>
  <si>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</si>
  <si>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</si>
  <si>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</si>
  <si>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</si>
  <si>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</si>
  <si>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</si>
  <si>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</si>
  <si>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</si>
  <si>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</si>
  <si>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</si>
  <si>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</si>
  <si>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</si>
  <si>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</si>
  <si>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</si>
  <si>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</si>
  <si>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</si>
  <si>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</si>
  <si>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</si>
  <si>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</si>
  <si>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</si>
  <si>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</si>
  <si>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</si>
  <si>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</si>
  <si>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</si>
  <si>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</si>
  <si>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</si>
  <si>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</si>
  <si>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</si>
  <si>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</si>
  <si>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</si>
  <si>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</si>
  <si>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</si>
  <si>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</si>
  <si>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</si>
  <si>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</si>
  <si>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</si>
  <si>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</si>
  <si>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</si>
  <si>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</si>
  <si>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</si>
  <si>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</si>
  <si>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</si>
  <si>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</si>
  <si>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</si>
  <si>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</si>
  <si>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</si>
  <si>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</si>
  <si>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</si>
  <si>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</si>
  <si>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</si>
  <si>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</si>
  <si>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</si>
  <si>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</si>
  <si>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</si>
  <si>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</si>
  <si>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</si>
  <si>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</si>
  <si>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</si>
  <si>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</si>
  <si>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</si>
  <si>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</si>
  <si>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</si>
  <si>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</si>
  <si>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</si>
  <si>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</si>
  <si>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</si>
  <si>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</si>
  <si>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</si>
  <si>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</si>
  <si>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</si>
  <si>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</si>
  <si>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</si>
  <si>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</si>
  <si>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</si>
  <si>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</si>
  <si>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</si>
  <si>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</si>
  <si>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</si>
  <si>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</si>
  <si>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</si>
  <si>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</si>
  <si>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</si>
  <si>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</si>
  <si>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</si>
  <si>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</si>
  <si>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</si>
  <si>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</si>
  <si>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</si>
  <si>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</si>
  <si>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</si>
  <si>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</si>
  <si>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</si>
  <si>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</si>
  <si>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</si>
  <si>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</si>
  <si>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</si>
  <si>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</si>
  <si>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</si>
  <si>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</si>
  <si>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</si>
  <si>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</si>
  <si>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</si>
  <si>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</si>
  <si>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</si>
  <si>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</si>
  <si>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</si>
  <si>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</si>
  <si>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</si>
  <si>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</si>
  <si>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</si>
  <si>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</si>
  <si>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</si>
  <si>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</si>
  <si>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</si>
  <si>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</si>
  <si>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</si>
  <si>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</si>
  <si>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</si>
  <si>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</si>
  <si>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</si>
  <si>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</si>
  <si>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</si>
  <si>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</si>
  <si>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</si>
  <si>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</si>
  <si>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</si>
  <si>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</si>
  <si>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</si>
  <si>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</si>
  <si>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</si>
  <si>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</si>
  <si>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</si>
  <si>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</si>
  <si>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</si>
  <si>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</si>
  <si>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</si>
  <si>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</si>
  <si>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</si>
  <si>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</si>
  <si>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</si>
  <si>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</si>
  <si>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</si>
  <si>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</si>
  <si>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</si>
  <si>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</si>
  <si>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</si>
  <si>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</si>
  <si>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</si>
  <si>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</si>
  <si>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</si>
  <si>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</si>
  <si>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</si>
  <si>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</si>
  <si>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</si>
  <si>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</si>
  <si>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</si>
  <si>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</si>
  <si>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</si>
  <si>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</si>
  <si>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</si>
  <si>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</si>
  <si>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</si>
  <si>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</si>
  <si>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</si>
  <si>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</si>
  <si>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</si>
  <si>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</si>
  <si>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</si>
  <si>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</si>
  <si>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</si>
  <si>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</si>
  <si>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</si>
  <si>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</si>
  <si>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</si>
  <si>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</si>
  <si>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</si>
  <si>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</si>
  <si>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</si>
  <si>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</si>
  <si>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</si>
  <si>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</si>
  <si>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</si>
  <si>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</si>
  <si>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</si>
  <si>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</si>
  <si>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</si>
  <si>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</si>
  <si>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</si>
  <si>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</si>
  <si>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</si>
  <si>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</si>
  <si>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</si>
  <si>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</si>
  <si>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</si>
  <si>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</si>
  <si>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</si>
  <si>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</si>
  <si>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</si>
  <si>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</si>
  <si>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</si>
  <si>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</si>
  <si>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</si>
  <si>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</si>
  <si>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</si>
  <si>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</si>
  <si>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</si>
  <si>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</si>
  <si>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</si>
  <si>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</si>
  <si>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</si>
  <si>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</si>
  <si>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</si>
  <si>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</si>
  <si>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</si>
  <si>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</si>
  <si>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</si>
  <si>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</si>
  <si>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</si>
  <si>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</si>
  <si>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</si>
  <si>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</si>
  <si>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</si>
  <si>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</si>
  <si>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</si>
  <si>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</si>
  <si>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</si>
  <si>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</si>
  <si>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</si>
  <si>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</si>
  <si>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</si>
  <si>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</si>
  <si>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</si>
  <si>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</si>
  <si>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</si>
  <si>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</si>
  <si>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</si>
  <si>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</si>
  <si>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</si>
  <si>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</si>
  <si>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</si>
  <si>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</si>
  <si>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</si>
  <si>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</si>
  <si>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</si>
  <si>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</si>
  <si>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</si>
  <si>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</si>
  <si>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</si>
  <si>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</si>
  <si>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</si>
  <si>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</si>
  <si>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</si>
  <si>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</si>
  <si>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</si>
  <si>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</si>
  <si>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</si>
  <si>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</si>
  <si>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</si>
  <si>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</si>
  <si>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</si>
  <si>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</si>
  <si>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</si>
  <si>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</si>
  <si>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</si>
  <si>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</si>
  <si>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</si>
  <si>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</si>
  <si>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</si>
  <si>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</si>
  <si>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</si>
  <si>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</si>
  <si>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</si>
  <si>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</si>
  <si>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</si>
  <si>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</si>
  <si>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</si>
  <si>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</si>
  <si>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</si>
  <si>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</si>
  <si>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</si>
  <si>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</si>
  <si>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</si>
  <si>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</si>
  <si>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</si>
  <si>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</si>
  <si>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</si>
  <si>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</si>
  <si>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</si>
  <si>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</si>
  <si>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</si>
  <si>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</si>
  <si>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</si>
  <si>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</si>
  <si>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</si>
  <si>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</si>
  <si>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</si>
  <si>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</si>
  <si>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</si>
  <si>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</si>
  <si>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</si>
  <si>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</si>
  <si>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</si>
  <si>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</si>
  <si>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</si>
  <si>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</si>
  <si>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</si>
  <si>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</si>
  <si>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</si>
  <si>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</si>
  <si>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</si>
  <si>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</si>
  <si>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</si>
  <si>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</si>
  <si>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</si>
  <si>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</si>
  <si>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</si>
  <si>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</si>
  <si>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</si>
  <si>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</si>
  <si>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</si>
  <si>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</si>
  <si>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</si>
  <si>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</si>
  <si>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</si>
  <si>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</si>
  <si>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</si>
  <si>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</si>
  <si>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</si>
  <si>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</si>
  <si>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</si>
  <si>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</si>
  <si>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</si>
  <si>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</si>
  <si>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</si>
  <si>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</si>
  <si>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</si>
  <si>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</si>
  <si>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</si>
  <si>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</si>
  <si>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</si>
  <si>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</si>
  <si>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</si>
  <si>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</si>
  <si>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</si>
  <si>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</si>
  <si>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</si>
  <si>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</si>
  <si>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</si>
  <si>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</si>
  <si>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</si>
  <si>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</si>
  <si>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</si>
  <si>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</si>
  <si>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</si>
  <si>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</si>
  <si>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</si>
  <si>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</si>
  <si>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</si>
  <si>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</si>
  <si>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</si>
  <si>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</si>
  <si>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</si>
  <si>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</si>
  <si>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</si>
  <si>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</si>
  <si>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</si>
  <si>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</si>
  <si>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</si>
  <si>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</si>
  <si>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</si>
  <si>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</si>
  <si>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</si>
  <si>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</si>
  <si>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</si>
  <si>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</si>
  <si>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</si>
  <si>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</si>
  <si>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</si>
  <si>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</si>
  <si>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</si>
  <si>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</si>
  <si>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</si>
  <si>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</si>
  <si>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</si>
  <si>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</si>
  <si>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</si>
  <si>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</si>
  <si>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</si>
  <si>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</si>
  <si>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</si>
  <si>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</si>
  <si>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</si>
  <si>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</si>
  <si>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</si>
  <si>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</si>
  <si>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</si>
  <si>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</si>
  <si>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</si>
  <si>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</si>
  <si>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</si>
  <si>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</si>
  <si>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</si>
  <si>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</si>
  <si>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</si>
  <si>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</si>
  <si>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</si>
  <si>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</si>
  <si>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</si>
  <si>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</si>
  <si>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</si>
  <si>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</si>
  <si>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</si>
  <si>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</si>
  <si>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</si>
  <si>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</si>
  <si>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</si>
  <si>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</si>
  <si>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</si>
  <si>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</si>
  <si>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</si>
  <si>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</si>
  <si>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</si>
  <si>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</si>
  <si>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</si>
  <si>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</si>
  <si>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</si>
  <si>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</si>
  <si>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</si>
  <si>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</si>
  <si>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</si>
  <si>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</si>
  <si>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</si>
  <si>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</si>
  <si>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</si>
  <si>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</si>
  <si>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</si>
  <si>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</si>
  <si>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</si>
  <si>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</si>
  <si>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</si>
  <si>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</si>
  <si>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</si>
  <si>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</si>
  <si>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</si>
  <si>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</si>
  <si>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</si>
  <si>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</si>
  <si>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</si>
  <si>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</si>
  <si>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</si>
  <si>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</si>
  <si>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</si>
  <si>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</si>
  <si>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</si>
  <si>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</si>
  <si>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</si>
  <si>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</si>
  <si>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</si>
  <si>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</si>
  <si>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</si>
  <si>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</si>
  <si>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</si>
  <si>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</si>
  <si>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</si>
  <si>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</si>
  <si>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</si>
  <si>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</si>
  <si>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</si>
  <si>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</si>
  <si>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</si>
  <si>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</si>
  <si>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</si>
  <si>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</si>
  <si>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</si>
  <si>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</si>
  <si>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</si>
  <si>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</si>
  <si>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</si>
  <si>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</si>
  <si>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</si>
  <si>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</si>
  <si>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</si>
  <si>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</si>
  <si>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</si>
  <si>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</si>
  <si>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</si>
  <si>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</si>
  <si>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</si>
  <si>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</si>
  <si>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</si>
  <si>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</si>
  <si>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</si>
  <si>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</si>
  <si>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</si>
  <si>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</si>
  <si>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</si>
  <si>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</si>
  <si>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</si>
  <si>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</si>
  <si>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</si>
  <si>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</si>
  <si>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</si>
  <si>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</si>
  <si>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</si>
  <si>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</si>
  <si>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</si>
  <si>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</si>
  <si>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</si>
  <si>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</si>
  <si>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</si>
  <si>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</si>
  <si>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</si>
  <si>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</si>
  <si>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</si>
  <si>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</si>
  <si>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</si>
  <si>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</si>
  <si>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</si>
  <si>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</si>
  <si>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</si>
  <si>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</si>
  <si>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</si>
  <si>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</si>
  <si>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</si>
  <si>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</si>
  <si>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</si>
  <si>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</si>
  <si>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</si>
  <si>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</si>
  <si>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</si>
  <si>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</si>
  <si>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</si>
  <si>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</si>
  <si>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</si>
  <si>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</si>
  <si>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</si>
  <si>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</si>
  <si>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</si>
  <si>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</si>
  <si>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</si>
  <si>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</si>
  <si>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</si>
  <si>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</si>
  <si>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</si>
  <si>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</si>
  <si>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</si>
  <si>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</si>
  <si>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</si>
  <si>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</si>
  <si>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</si>
  <si>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</si>
  <si>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</si>
  <si>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</si>
  <si>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</si>
  <si>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</si>
  <si>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</si>
  <si>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</si>
  <si>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</si>
  <si>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</si>
  <si>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</si>
  <si>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</si>
  <si>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</si>
  <si>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</si>
  <si>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</si>
  <si>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</si>
  <si>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</si>
  <si>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</si>
  <si>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</si>
  <si>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</si>
  <si>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</si>
  <si>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</si>
  <si>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</si>
  <si>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</si>
  <si>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</si>
  <si>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</si>
  <si>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</si>
  <si>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</si>
  <si>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</si>
  <si>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</si>
  <si>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</si>
  <si>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</si>
  <si>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</si>
  <si>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</si>
  <si>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</si>
  <si>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</si>
  <si>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</si>
  <si>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</si>
  <si>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</si>
  <si>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</si>
  <si>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</si>
  <si>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</si>
  <si>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</si>
  <si>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</si>
  <si>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</si>
  <si>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</si>
  <si>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</si>
  <si>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</si>
  <si>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</si>
  <si>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</si>
  <si>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</si>
  <si>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</si>
  <si>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</si>
  <si>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</si>
  <si>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</si>
  <si>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</si>
  <si>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</si>
  <si>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</si>
  <si>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</si>
  <si>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</si>
  <si>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</si>
  <si>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</si>
  <si>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</si>
  <si>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</si>
  <si>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</si>
  <si>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</si>
  <si>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</si>
  <si>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</si>
  <si>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</si>
  <si>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</si>
  <si>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</si>
  <si>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</si>
  <si>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</si>
  <si>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</si>
  <si>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</si>
  <si>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</si>
  <si>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</si>
  <si>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</si>
  <si>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</si>
  <si>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</si>
  <si>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</si>
  <si>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</si>
  <si>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</si>
  <si>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</si>
  <si>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</si>
  <si>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</si>
  <si>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</si>
  <si>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</si>
  <si>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</si>
  <si>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</si>
  <si>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</si>
  <si>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</si>
  <si>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</si>
  <si>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</si>
  <si>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</si>
  <si>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</si>
  <si>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</si>
  <si>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</si>
  <si>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</si>
  <si>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</si>
  <si>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</si>
  <si>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</si>
  <si>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</si>
  <si>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</si>
  <si>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</si>
  <si>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</si>
  <si>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</si>
  <si>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</si>
  <si>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</si>
  <si>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</si>
  <si>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</si>
  <si>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</si>
  <si>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</si>
  <si>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</si>
  <si>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</si>
  <si>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</si>
  <si>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</si>
  <si>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</si>
  <si>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</si>
  <si>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</si>
  <si>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</si>
  <si>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</si>
  <si>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</si>
  <si>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</si>
  <si>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</si>
  <si>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</si>
  <si>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</si>
  <si>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</si>
  <si>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</si>
  <si>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</si>
  <si>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</si>
  <si>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</si>
  <si>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</si>
  <si>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</si>
  <si>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</si>
  <si>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</si>
  <si>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</si>
  <si>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</si>
  <si>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</si>
  <si>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</si>
  <si>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</si>
  <si>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</si>
  <si>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</si>
  <si>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</si>
  <si>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</si>
  <si>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</si>
  <si>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</si>
  <si>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</si>
  <si>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</si>
  <si>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</si>
  <si>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</si>
  <si>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</si>
  <si>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</si>
  <si>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</si>
  <si>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</si>
  <si>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</si>
  <si>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</si>
  <si>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</si>
  <si>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</si>
  <si>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</si>
  <si>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</si>
  <si>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</si>
  <si>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</si>
  <si>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</si>
  <si>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</si>
  <si>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</si>
  <si>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</si>
  <si>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</si>
  <si>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</si>
  <si>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</si>
  <si>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</si>
  <si>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</si>
  <si>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</si>
  <si>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</si>
  <si>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</si>
  <si>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</si>
  <si>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</si>
  <si>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</si>
  <si>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</si>
  <si>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</si>
  <si>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</si>
  <si>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</si>
  <si>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</si>
  <si>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</si>
  <si>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</si>
  <si>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</si>
  <si>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</si>
  <si>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</si>
  <si>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</si>
  <si>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</si>
  <si>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</si>
  <si>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</si>
  <si>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</si>
  <si>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</si>
  <si>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</si>
  <si>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</si>
  <si>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</si>
  <si>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</si>
  <si>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</si>
  <si>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</si>
  <si>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</si>
  <si>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</si>
  <si>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</si>
  <si>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</si>
  <si>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</si>
  <si>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</si>
  <si>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</si>
  <si>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</si>
  <si>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</si>
  <si>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</si>
  <si>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</si>
  <si>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</si>
  <si>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</si>
  <si>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</si>
  <si>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</si>
  <si>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</si>
  <si>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</si>
  <si>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</si>
  <si>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</si>
  <si>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</si>
  <si>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</si>
  <si>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</si>
  <si>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</si>
  <si>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</si>
  <si>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</si>
  <si>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</si>
  <si>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</si>
  <si>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</si>
  <si>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</si>
  <si>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</si>
  <si>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</si>
  <si>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</si>
  <si>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</si>
  <si>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</si>
  <si>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</si>
  <si>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</si>
  <si>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</si>
  <si>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</si>
  <si>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</si>
  <si>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</si>
  <si>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</si>
  <si>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</si>
  <si>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</si>
  <si>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</si>
  <si>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</si>
  <si>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</si>
  <si>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</si>
  <si>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</si>
  <si>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</si>
  <si>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</si>
  <si>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</si>
  <si>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</si>
  <si>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</si>
  <si>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</si>
  <si>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</si>
  <si>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</si>
  <si>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</si>
  <si>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</si>
  <si>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</si>
  <si>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</si>
  <si>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</si>
  <si>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</si>
  <si>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</si>
  <si>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</si>
  <si>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</si>
  <si>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</si>
  <si>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</si>
  <si>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</si>
  <si>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</si>
  <si>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</si>
  <si>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</si>
  <si>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</si>
  <si>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</si>
  <si>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</si>
  <si>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</si>
  <si>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</si>
  <si>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</si>
  <si>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</si>
  <si>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</si>
  <si>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</si>
  <si>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</si>
  <si>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</si>
  <si>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</si>
  <si>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</si>
  <si>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</si>
  <si>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</si>
  <si>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</si>
  <si>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</si>
  <si>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</si>
  <si>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</si>
  <si>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</si>
  <si>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</si>
  <si>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</si>
  <si>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</si>
  <si>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</si>
  <si>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</si>
  <si>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</si>
  <si>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</si>
  <si>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</si>
  <si>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</si>
  <si>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</si>
  <si>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</si>
  <si>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</si>
  <si>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</si>
  <si>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</si>
  <si>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</si>
  <si>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</si>
  <si>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</si>
  <si>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</si>
  <si>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</si>
  <si>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</si>
  <si>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</si>
  <si>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</si>
  <si>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</si>
  <si>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</si>
  <si>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</si>
  <si>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</si>
  <si>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</si>
  <si>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</si>
  <si>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</si>
  <si>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</si>
  <si>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</si>
  <si>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</si>
  <si>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</si>
  <si>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</si>
  <si>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</si>
  <si>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</si>
  <si>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</si>
  <si>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</si>
  <si>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</si>
  <si>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</si>
  <si>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</si>
  <si>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</si>
  <si>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</si>
  <si>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</si>
  <si>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</si>
  <si>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</si>
  <si>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</si>
  <si>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</si>
  <si>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</si>
  <si>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</si>
  <si>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</si>
  <si>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</si>
  <si>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</si>
  <si>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</si>
  <si>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</si>
  <si>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</si>
  <si>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</si>
  <si>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</si>
  <si>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</si>
  <si>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</si>
  <si>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</si>
  <si>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</si>
  <si>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</si>
  <si>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</si>
  <si>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</si>
  <si>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</si>
  <si>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</si>
  <si>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</si>
  <si>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</si>
  <si>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</si>
  <si>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</si>
  <si>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</si>
  <si>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</si>
  <si>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</si>
  <si>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</si>
  <si>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</si>
  <si>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</si>
  <si>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</si>
  <si>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</si>
  <si>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</si>
  <si>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</si>
  <si>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</si>
  <si>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</si>
  <si>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</si>
  <si>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</si>
  <si>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</si>
  <si>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</si>
  <si>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</si>
  <si>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</si>
  <si>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</si>
  <si>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</si>
  <si>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</si>
  <si>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</si>
  <si>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</si>
  <si>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</si>
  <si>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</si>
  <si>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</si>
  <si>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</si>
  <si>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</si>
  <si>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</si>
  <si>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</si>
  <si>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</si>
  <si>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</si>
  <si>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</si>
  <si>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</si>
  <si>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</si>
  <si>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</si>
  <si>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</si>
  <si>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</si>
  <si>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</si>
  <si>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</si>
  <si>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</si>
  <si>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</si>
  <si>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</si>
  <si>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</si>
  <si>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</si>
  <si>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</si>
  <si>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</si>
  <si>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</si>
  <si>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</si>
  <si>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</si>
  <si>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</si>
  <si>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</si>
  <si>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</si>
  <si>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</si>
  <si>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</si>
  <si>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</si>
  <si>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</si>
  <si>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</si>
  <si>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</si>
  <si>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</si>
  <si>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</si>
  <si>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</si>
  <si>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</si>
  <si>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</si>
  <si>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</si>
  <si>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</si>
  <si>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</si>
  <si>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</si>
  <si>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</si>
  <si>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</si>
  <si>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</si>
  <si>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</si>
  <si>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</si>
  <si>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</si>
  <si>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</si>
  <si>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</si>
  <si>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</si>
  <si>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</si>
  <si>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</si>
  <si>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</si>
  <si>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</si>
  <si>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</si>
  <si>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</si>
  <si>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</si>
  <si>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</si>
  <si>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</si>
  <si>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</si>
  <si>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</si>
  <si>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</si>
  <si>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</si>
  <si>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</si>
  <si>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</si>
  <si>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</si>
  <si>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</si>
  <si>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</si>
  <si>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</si>
  <si>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</si>
  <si>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</si>
  <si>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</si>
  <si>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</si>
  <si>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</si>
  <si>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</si>
  <si>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</si>
  <si>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</si>
  <si>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</si>
  <si>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</si>
  <si>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</si>
  <si>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</si>
  <si>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</si>
  <si>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</si>
  <si>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</si>
  <si>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</si>
  <si>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</si>
  <si>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</si>
  <si>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</si>
  <si>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</si>
  <si>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</si>
  <si>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</si>
  <si>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</si>
  <si>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</si>
  <si>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</si>
  <si>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</si>
  <si>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</si>
  <si>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</si>
  <si>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</si>
  <si>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</si>
  <si>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</si>
  <si>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</si>
  <si>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</si>
  <si>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</si>
  <si>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</si>
  <si>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</si>
  <si>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</si>
  <si>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</si>
  <si>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</si>
  <si>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</si>
  <si>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</si>
  <si>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</si>
  <si>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</si>
  <si>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</si>
  <si>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</si>
  <si>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</si>
  <si>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</si>
  <si>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</si>
  <si>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</si>
  <si>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</si>
  <si>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</si>
  <si>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</si>
  <si>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</si>
  <si>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</si>
  <si>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</si>
  <si>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</si>
  <si>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</si>
  <si>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</si>
  <si>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</si>
  <si>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</si>
  <si>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</si>
  <si>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</si>
  <si>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</si>
  <si>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</si>
  <si>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</si>
  <si>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</si>
  <si>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</si>
  <si>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</si>
  <si>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</si>
  <si>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</si>
  <si>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</si>
  <si>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</si>
  <si>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</si>
  <si>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</si>
  <si>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</si>
  <si>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</si>
  <si>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</si>
  <si>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</si>
  <si>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</si>
  <si>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</si>
  <si>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</si>
  <si>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</si>
  <si>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</si>
  <si>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</si>
  <si>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</si>
  <si>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</si>
  <si>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</si>
  <si>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</si>
  <si>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</si>
  <si>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</si>
  <si>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</si>
  <si>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</si>
  <si>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</si>
  <si>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</si>
  <si>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</si>
  <si>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</si>
  <si>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</si>
  <si>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</si>
  <si>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</si>
  <si>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</si>
  <si>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</si>
  <si>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</si>
  <si>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</si>
  <si>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</si>
  <si>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</si>
  <si>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</si>
  <si>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</si>
  <si>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</si>
  <si>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</si>
  <si>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</si>
  <si>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</si>
  <si>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</si>
  <si>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</si>
  <si>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</si>
  <si>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</si>
  <si>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</si>
  <si>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</si>
  <si>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</si>
  <si>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</si>
  <si>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</si>
  <si>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</si>
  <si>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</si>
  <si>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</si>
  <si>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</si>
  <si>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</si>
  <si>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</si>
  <si>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</si>
  <si>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</si>
  <si>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</si>
  <si>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</si>
  <si>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</si>
  <si>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</si>
  <si>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</si>
  <si>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</si>
  <si>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</si>
  <si>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</si>
  <si>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</si>
  <si>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</si>
  <si>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</si>
  <si>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</si>
  <si>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</si>
  <si>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</si>
  <si>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</si>
  <si>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</si>
  <si>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</si>
  <si>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</si>
  <si>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</si>
  <si>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</si>
  <si>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</si>
  <si>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</si>
  <si>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</si>
  <si>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</si>
  <si>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</si>
  <si>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</si>
  <si>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</si>
  <si>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</si>
  <si>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</si>
  <si>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</si>
  <si>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</si>
  <si>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</si>
  <si>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</si>
  <si>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</si>
  <si>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</si>
  <si>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</si>
  <si>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</si>
  <si>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</si>
  <si>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</si>
  <si>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</si>
  <si>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</si>
  <si>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</si>
  <si>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</si>
  <si>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</si>
  <si>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</si>
  <si>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</si>
  <si>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</si>
  <si>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</si>
  <si>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</si>
  <si>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</si>
  <si>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</si>
  <si>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</si>
  <si>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</si>
  <si>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</si>
  <si>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</si>
  <si>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</si>
  <si>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</si>
  <si>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</si>
  <si>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</si>
  <si>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</si>
  <si>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</si>
  <si>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</si>
  <si>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</si>
  <si>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</si>
  <si>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</si>
  <si>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</si>
  <si>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</si>
  <si>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</si>
  <si>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</si>
  <si>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</si>
  <si>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</si>
  <si>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</si>
  <si>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</si>
  <si>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</si>
  <si>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</si>
  <si>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</si>
  <si>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</si>
  <si>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</si>
  <si>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</si>
  <si>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</si>
  <si>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</si>
  <si>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</si>
  <si>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</si>
  <si>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</si>
  <si>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</si>
  <si>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</si>
  <si>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</si>
  <si>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</si>
  <si>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</si>
  <si>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</si>
  <si>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</si>
  <si>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</si>
  <si>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</si>
  <si>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</si>
  <si>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</si>
  <si>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</si>
  <si>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</si>
  <si>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</si>
  <si>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</si>
  <si>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</si>
  <si>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</si>
  <si>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</si>
  <si>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</si>
  <si>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</si>
  <si>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</si>
  <si>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</si>
  <si>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</si>
  <si>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</si>
  <si>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</si>
  <si>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</si>
  <si>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</si>
  <si>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</si>
  <si>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</si>
  <si>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</si>
  <si>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</si>
  <si>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</si>
  <si>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</si>
  <si>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</si>
  <si>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</si>
  <si>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</si>
  <si>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</si>
  <si>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</si>
  <si>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</si>
  <si>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</si>
  <si>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</si>
  <si>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</si>
  <si>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</si>
  <si>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</si>
  <si>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</si>
  <si>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</si>
  <si>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</si>
  <si>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</si>
  <si>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</si>
  <si>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</si>
  <si>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</si>
  <si>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</si>
  <si>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</si>
  <si>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</si>
  <si>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</si>
  <si>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</si>
  <si>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</si>
  <si>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</si>
  <si>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</si>
  <si>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</si>
  <si>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</si>
  <si>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</si>
  <si>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</si>
  <si>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</si>
  <si>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</si>
  <si>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</si>
  <si>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</si>
  <si>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</si>
  <si>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</si>
  <si>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</si>
  <si>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</si>
  <si>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</si>
  <si>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</si>
  <si>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</si>
  <si>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</si>
  <si>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</si>
  <si>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</si>
  <si>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</si>
  <si>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</si>
  <si>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</si>
  <si>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</si>
  <si>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</si>
  <si>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</si>
  <si>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</si>
  <si>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</si>
  <si>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</si>
  <si>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</si>
  <si>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</si>
  <si>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</si>
  <si>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</si>
  <si>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</si>
  <si>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</si>
  <si>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</si>
  <si>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</si>
  <si>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</si>
  <si>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</si>
  <si>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</si>
  <si>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</si>
  <si>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</si>
  <si>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</si>
  <si>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</si>
  <si>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</si>
  <si>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</si>
  <si>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</si>
  <si>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</si>
  <si>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</si>
  <si>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</si>
  <si>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</si>
  <si>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</si>
  <si>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</si>
  <si>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</si>
  <si>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</si>
  <si>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</si>
  <si>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</si>
  <si>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</si>
  <si>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</si>
  <si>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</si>
  <si>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</si>
  <si>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</si>
  <si>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</si>
  <si>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</si>
  <si>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</si>
  <si>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</si>
  <si>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</si>
  <si>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</si>
  <si>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</si>
  <si>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</si>
  <si>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</si>
  <si>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</si>
  <si>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</si>
  <si>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</si>
  <si>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</si>
  <si>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</si>
  <si>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</si>
  <si>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</si>
  <si>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</si>
  <si>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</si>
  <si>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</si>
  <si>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</si>
  <si>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</si>
  <si>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</si>
  <si>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</si>
  <si>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</si>
  <si>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</si>
  <si>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</si>
  <si>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</si>
  <si>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</si>
  <si>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</si>
  <si>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</si>
  <si>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</si>
  <si>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</si>
  <si>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</si>
  <si>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</si>
  <si>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</si>
  <si>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</si>
  <si>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</si>
  <si>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</si>
  <si>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</si>
  <si>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</si>
  <si>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</si>
  <si>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</si>
  <si>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</si>
  <si>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</si>
  <si>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</si>
  <si>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</si>
  <si>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</si>
  <si>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</si>
  <si>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</si>
  <si>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</si>
  <si>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</si>
  <si>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</si>
  <si>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</si>
  <si>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</si>
  <si>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</si>
  <si>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</si>
  <si>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</si>
  <si>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</si>
  <si>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</si>
  <si>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</si>
  <si>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</si>
  <si>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</si>
  <si>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</si>
  <si>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</si>
  <si>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</si>
  <si>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</si>
  <si>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</si>
  <si>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</si>
  <si>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</si>
  <si>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</si>
  <si>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</si>
  <si>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</si>
  <si>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</si>
  <si>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</si>
  <si>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</si>
  <si>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</si>
  <si>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</si>
  <si>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</si>
  <si>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</si>
  <si>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</si>
  <si>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</si>
  <si>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</si>
  <si>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</si>
  <si>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</si>
  <si>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</si>
  <si>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</si>
  <si>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</si>
  <si>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</si>
  <si>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</si>
  <si>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</si>
  <si>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</si>
  <si>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</si>
  <si>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</si>
  <si>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</si>
  <si>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</si>
  <si>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</si>
  <si>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</si>
  <si>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</si>
  <si>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</si>
  <si>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</si>
  <si>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</si>
  <si>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</si>
  <si>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</si>
  <si>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</si>
  <si>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</si>
  <si>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</si>
  <si>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</si>
  <si>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</si>
  <si>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</si>
  <si>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</si>
  <si>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</si>
  <si>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</si>
  <si>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</si>
  <si>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</si>
  <si>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</si>
  <si>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</si>
  <si>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</si>
  <si>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</si>
  <si>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</si>
  <si>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</si>
  <si>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</si>
  <si>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</si>
  <si>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</si>
  <si>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</si>
  <si>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</si>
  <si>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</si>
  <si>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</si>
  <si>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</si>
  <si>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</si>
  <si>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</si>
  <si>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</si>
  <si>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</si>
  <si>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</si>
  <si>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</si>
  <si>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</si>
  <si>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</si>
  <si>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</si>
  <si>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</si>
  <si>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</si>
  <si>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</si>
  <si>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</si>
  <si>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</si>
  <si>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</si>
  <si>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</si>
  <si>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</si>
  <si>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</si>
  <si>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</si>
  <si>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</si>
  <si>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</si>
  <si>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</si>
  <si>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</si>
  <si>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</si>
  <si>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</si>
  <si>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</si>
  <si>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</si>
  <si>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</si>
  <si>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</si>
  <si>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</si>
  <si>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</si>
  <si>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</si>
  <si>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</si>
  <si>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</si>
  <si>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</si>
  <si>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</si>
  <si>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</si>
  <si>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</si>
  <si>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</si>
  <si>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</si>
  <si>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</si>
  <si>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</si>
  <si>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</si>
  <si>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</si>
  <si>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</si>
  <si>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</si>
  <si>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</si>
  <si>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</si>
  <si>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</si>
  <si>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</si>
  <si>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</si>
  <si>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</si>
  <si>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</si>
  <si>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</si>
  <si>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</si>
  <si>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</si>
  <si>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</si>
  <si>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</si>
  <si>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</si>
  <si>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</si>
  <si>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</si>
  <si>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</si>
  <si>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</si>
  <si>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</si>
  <si>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</si>
  <si>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</si>
  <si>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</si>
  <si>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</si>
  <si>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</si>
  <si>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</si>
  <si>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</si>
  <si>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</si>
  <si>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</si>
  <si>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</si>
  <si>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</si>
  <si>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</si>
  <si>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</si>
  <si>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</si>
  <si>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</si>
  <si>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</si>
  <si>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</si>
  <si>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</si>
  <si>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</si>
  <si>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</si>
  <si>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</si>
  <si>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</si>
  <si>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</si>
  <si>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</si>
  <si>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</si>
  <si>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</si>
  <si>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</si>
  <si>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</si>
  <si>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</si>
  <si>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</si>
  <si>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</si>
  <si>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</si>
  <si>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</si>
  <si>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</si>
  <si>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</si>
  <si>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</si>
  <si>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</si>
  <si>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</si>
  <si>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</si>
  <si>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</si>
  <si>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</si>
  <si>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</si>
  <si>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</si>
  <si>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</si>
  <si>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</si>
  <si>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</si>
  <si>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</si>
  <si>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</si>
  <si>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</si>
  <si>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</si>
  <si>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</si>
  <si>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</si>
  <si>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</si>
  <si>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</si>
  <si>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</si>
  <si>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</si>
  <si>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</si>
  <si>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</si>
  <si>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</si>
  <si>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</si>
  <si>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</si>
  <si>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</si>
  <si>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</si>
  <si>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</si>
  <si>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</si>
  <si>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</si>
  <si>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</si>
  <si>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</si>
  <si>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</si>
  <si>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</si>
  <si>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</si>
  <si>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</si>
  <si>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</si>
  <si>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</si>
  <si>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</si>
  <si>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</si>
  <si>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</si>
  <si>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</si>
  <si>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</si>
  <si>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</si>
  <si>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</si>
  <si>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</si>
  <si>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</si>
  <si>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</si>
  <si>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</si>
  <si>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</si>
  <si>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</si>
  <si>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</si>
  <si>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</si>
  <si>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</si>
  <si>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</si>
  <si>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</si>
  <si>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</si>
  <si>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</si>
  <si>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</si>
  <si>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</si>
  <si>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</si>
  <si>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</si>
  <si>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</si>
  <si>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</si>
  <si>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</si>
  <si>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</si>
  <si>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</si>
  <si>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</si>
  <si>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</si>
  <si>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</si>
  <si>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</si>
  <si>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</si>
  <si>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</si>
  <si>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</si>
  <si>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</si>
  <si>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</si>
  <si>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</si>
  <si>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</si>
  <si>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</si>
  <si>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</si>
  <si>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</si>
  <si>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</si>
  <si>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</si>
  <si>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</si>
  <si>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</si>
  <si>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</si>
  <si>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</si>
  <si>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</si>
  <si>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</si>
  <si>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</si>
  <si>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</si>
  <si>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</si>
  <si>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</si>
  <si>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</si>
  <si>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</si>
  <si>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</si>
  <si>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</si>
  <si>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</si>
  <si>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</si>
  <si>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</si>
  <si>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</si>
  <si>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</si>
  <si>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</si>
  <si>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</si>
  <si>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</si>
  <si>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</si>
  <si>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</si>
  <si>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</si>
  <si>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</si>
  <si>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</si>
  <si>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</si>
  <si>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</si>
  <si>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</si>
  <si>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</si>
  <si>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</si>
  <si>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</si>
  <si>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</si>
  <si>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</si>
  <si>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</si>
  <si>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</si>
  <si>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</si>
  <si>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</si>
  <si>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</si>
  <si>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</si>
  <si>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</si>
  <si>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</si>
  <si>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</si>
  <si>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</si>
  <si>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</si>
  <si>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</si>
  <si>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</si>
  <si>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</si>
  <si>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</si>
  <si>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</si>
  <si>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</si>
  <si>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</si>
  <si>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</si>
  <si>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</si>
  <si>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</si>
  <si>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</si>
  <si>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</si>
  <si>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</si>
  <si>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</si>
  <si>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</si>
  <si>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</si>
  <si>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</si>
  <si>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</si>
  <si>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</si>
  <si>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</si>
  <si>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</si>
  <si>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</si>
  <si>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</si>
  <si>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</si>
  <si>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</si>
  <si>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</si>
  <si>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</si>
  <si>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</si>
  <si>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</si>
  <si>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</si>
  <si>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</si>
  <si>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</si>
  <si>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</si>
  <si>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</si>
  <si>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</si>
  <si>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</si>
  <si>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</si>
  <si>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</si>
  <si>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</si>
  <si>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</si>
  <si>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</si>
  <si>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</si>
  <si>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</si>
  <si>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</si>
  <si>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</si>
  <si>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</si>
  <si>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</si>
  <si>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</si>
  <si>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</si>
  <si>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</si>
  <si>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</si>
  <si>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</si>
  <si>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</si>
  <si>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</si>
  <si>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</si>
  <si>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</si>
  <si>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</si>
  <si>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</si>
  <si>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</si>
  <si>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</si>
  <si>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</si>
  <si>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</si>
  <si>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</si>
  <si>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</si>
  <si>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</si>
  <si>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</si>
  <si>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</si>
  <si>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</si>
  <si>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</si>
  <si>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</si>
  <si>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</si>
  <si>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</si>
  <si>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</si>
  <si>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</si>
  <si>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</si>
  <si>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</si>
  <si>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</si>
  <si>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</si>
  <si>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</si>
  <si>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</si>
  <si>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</si>
  <si>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</si>
  <si>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</si>
  <si>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</si>
  <si>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</si>
  <si>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</si>
  <si>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</si>
  <si>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</si>
  <si>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</si>
  <si>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</si>
  <si>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</si>
  <si>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</si>
  <si>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</si>
  <si>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</si>
  <si>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</si>
  <si>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</si>
  <si>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</si>
  <si>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</si>
  <si>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</si>
  <si>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</si>
  <si>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</si>
  <si>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</si>
  <si>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</si>
  <si>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</si>
  <si>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</si>
  <si>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</si>
  <si>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</si>
  <si>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</si>
  <si>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</si>
  <si>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</si>
  <si>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</si>
  <si>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</si>
  <si>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</si>
  <si>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</si>
  <si>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</si>
  <si>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</si>
  <si>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</si>
  <si>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</si>
  <si>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</si>
  <si>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</si>
  <si>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</si>
  <si>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</si>
  <si>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</si>
  <si>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</si>
  <si>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</si>
  <si>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</si>
  <si>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</si>
  <si>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</si>
  <si>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</si>
  <si>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</si>
  <si>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</si>
  <si>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</si>
  <si>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</si>
  <si>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</si>
  <si>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</si>
  <si>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</si>
  <si>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</si>
  <si>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</si>
  <si>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</si>
  <si>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</si>
  <si>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</si>
  <si>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</si>
  <si>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</si>
  <si>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</si>
  <si>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</si>
  <si>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</si>
  <si>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</si>
  <si>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</si>
  <si>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</si>
  <si>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</si>
  <si>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</si>
  <si>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</si>
  <si>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</si>
  <si>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</si>
  <si>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</si>
  <si>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</si>
  <si>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</si>
  <si>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</si>
  <si>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</si>
  <si>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</si>
  <si>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</si>
  <si>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</si>
  <si>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</si>
  <si>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</si>
  <si>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</si>
  <si>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</si>
  <si>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</si>
  <si>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</si>
  <si>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</si>
  <si>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</si>
  <si>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</si>
  <si>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</si>
  <si>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</si>
  <si>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</si>
  <si>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</si>
  <si>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</si>
  <si>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</si>
  <si>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</si>
  <si>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</si>
  <si>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</si>
  <si>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</si>
  <si>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</si>
  <si>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</si>
  <si>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</si>
  <si>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</si>
  <si>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</si>
  <si>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</si>
  <si>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</si>
  <si>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</si>
  <si>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</si>
  <si>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</si>
  <si>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</si>
  <si>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</si>
  <si>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</si>
  <si>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</si>
  <si>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</si>
  <si>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</si>
  <si>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</si>
  <si>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</si>
  <si>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</si>
  <si>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</si>
  <si>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</si>
  <si>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</si>
  <si>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</si>
  <si>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</si>
  <si>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</si>
  <si>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</si>
  <si>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</si>
  <si>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</si>
  <si>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</si>
  <si>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</si>
  <si>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</si>
  <si>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</si>
  <si>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</si>
  <si>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</si>
  <si>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</si>
  <si>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</si>
  <si>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</si>
  <si>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</si>
  <si>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</si>
  <si>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</si>
  <si>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</si>
  <si>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</si>
  <si>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</si>
  <si>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</si>
  <si>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</si>
  <si>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</si>
  <si>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</si>
  <si>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</si>
  <si>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</si>
  <si>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</si>
  <si>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</si>
  <si>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</si>
  <si>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</si>
  <si>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</si>
  <si>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</si>
  <si>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</si>
  <si>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</si>
  <si>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</si>
  <si>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</si>
  <si>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</si>
  <si>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</si>
  <si>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</si>
  <si>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</si>
  <si>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</si>
  <si>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</si>
  <si>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</si>
  <si>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</si>
  <si>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</si>
  <si>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</si>
  <si>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</si>
  <si>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</si>
  <si>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</si>
  <si>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</si>
  <si>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</si>
  <si>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</si>
  <si>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</si>
  <si>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</si>
  <si>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</si>
  <si>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</si>
  <si>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</si>
  <si>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</si>
  <si>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</si>
  <si>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</si>
  <si>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</si>
  <si>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</si>
  <si>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</si>
  <si>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</si>
  <si>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</si>
  <si>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</si>
  <si>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</si>
  <si>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</si>
  <si>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</si>
  <si>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</si>
  <si>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</si>
  <si>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</si>
  <si>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</si>
  <si>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</si>
  <si>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</si>
  <si>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</si>
  <si>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</si>
  <si>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</si>
  <si>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</si>
  <si>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</si>
  <si>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</si>
  <si>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</si>
  <si>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</si>
  <si>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</si>
  <si>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</si>
  <si>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</si>
  <si>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</si>
  <si>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</si>
  <si>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</si>
  <si>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</si>
  <si>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</si>
  <si>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</si>
  <si>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</si>
  <si>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</si>
  <si>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</si>
  <si>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</si>
  <si>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</si>
  <si>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</si>
  <si>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</si>
  <si>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</si>
  <si>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</si>
  <si>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</si>
  <si>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</si>
  <si>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</si>
  <si>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</si>
  <si>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</si>
  <si>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</si>
  <si>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</si>
  <si>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</si>
  <si>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</si>
  <si>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</si>
  <si>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</si>
  <si>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</si>
  <si>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</si>
  <si>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</si>
  <si>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</si>
  <si>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</si>
  <si>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</si>
  <si>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</si>
  <si>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</si>
  <si>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</si>
  <si>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</si>
  <si>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</si>
  <si>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</si>
  <si>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</si>
  <si>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</si>
  <si>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</si>
  <si>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</si>
  <si>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</si>
  <si>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</si>
  <si>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</si>
  <si>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</si>
  <si>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</si>
  <si>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</si>
  <si>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</si>
  <si>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</si>
  <si>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</si>
  <si>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</si>
  <si>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</si>
  <si>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</si>
  <si>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</si>
  <si>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</si>
  <si>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</si>
  <si>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</si>
  <si>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</si>
  <si>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</si>
  <si>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</si>
  <si>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</si>
  <si>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</si>
  <si>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</si>
  <si>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</si>
  <si>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</si>
  <si>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</si>
  <si>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</si>
  <si>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</si>
  <si>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</si>
  <si>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</si>
  <si>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</si>
  <si>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</si>
  <si>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</si>
  <si>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</si>
  <si>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</si>
  <si>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</si>
  <si>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</si>
  <si>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</si>
  <si>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</si>
  <si>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</si>
  <si>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</si>
  <si>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</si>
  <si>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</si>
  <si>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</si>
  <si>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</si>
  <si>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</si>
  <si>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</si>
  <si>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</si>
  <si>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</si>
  <si>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</si>
  <si>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</si>
  <si>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</si>
  <si>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</si>
  <si>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</si>
  <si>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</si>
  <si>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</si>
  <si>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</si>
  <si>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</si>
  <si>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</si>
  <si>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</si>
  <si>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</si>
  <si>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</si>
  <si>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</si>
  <si>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</si>
  <si>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</si>
  <si>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</si>
  <si>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</si>
  <si>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</si>
  <si>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</si>
  <si>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</si>
  <si>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</si>
  <si>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</si>
  <si>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</si>
  <si>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</si>
  <si>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</si>
  <si>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</si>
  <si>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</si>
  <si>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</si>
  <si>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</si>
  <si>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</si>
  <si>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</si>
  <si>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</si>
  <si>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</si>
  <si>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</si>
  <si>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</si>
  <si>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</si>
  <si>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</si>
  <si>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</si>
  <si>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</si>
  <si>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</si>
  <si>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</si>
  <si>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</si>
  <si>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</si>
  <si>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</si>
  <si>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</si>
  <si>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</si>
  <si>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</si>
  <si>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</si>
  <si>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</si>
  <si>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</si>
  <si>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</si>
  <si>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</si>
  <si>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</si>
  <si>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</si>
  <si>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</si>
  <si>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</si>
  <si>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</si>
  <si>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</si>
  <si>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</si>
  <si>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</si>
  <si>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</si>
  <si>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</si>
  <si>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</si>
  <si>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</si>
  <si>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</si>
  <si>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</si>
  <si>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</si>
  <si>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</si>
  <si>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</si>
  <si>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</si>
  <si>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</si>
  <si>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</si>
  <si>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</si>
  <si>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</si>
  <si>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</si>
  <si>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</si>
  <si>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</si>
  <si>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</si>
  <si>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</si>
  <si>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</si>
  <si>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</si>
  <si>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</si>
  <si>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</si>
  <si>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</si>
  <si>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</si>
  <si>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</si>
  <si>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</si>
  <si>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</si>
  <si>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</si>
  <si>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</si>
  <si>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</si>
  <si>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</si>
  <si>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</si>
  <si>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</si>
  <si>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</si>
  <si>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</si>
  <si>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</si>
  <si>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</si>
  <si>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</si>
  <si>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</si>
  <si>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</si>
  <si>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</si>
  <si>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</si>
  <si>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</si>
  <si>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</si>
  <si>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</si>
  <si>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</si>
  <si>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</si>
  <si>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</si>
  <si>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</si>
  <si>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</si>
  <si>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</si>
  <si>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</si>
  <si>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</si>
  <si>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</si>
  <si>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</si>
  <si>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</si>
  <si>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</si>
  <si>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</si>
  <si>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</si>
  <si>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</si>
  <si>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</si>
  <si>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</si>
  <si>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</si>
  <si>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</si>
  <si>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</si>
  <si>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</si>
  <si>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</si>
  <si>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</si>
  <si>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</si>
  <si>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</si>
  <si>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</si>
  <si>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</si>
  <si>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</si>
  <si>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</si>
  <si>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</si>
  <si>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</si>
  <si>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</si>
  <si>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</si>
  <si>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</si>
  <si>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</si>
  <si>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</si>
  <si>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</si>
  <si>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</si>
  <si>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</si>
  <si>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</si>
  <si>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</si>
  <si>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</si>
  <si>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</si>
  <si>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</si>
  <si>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</si>
  <si>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</si>
  <si>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</si>
  <si>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</si>
  <si>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</si>
  <si>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</si>
  <si>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</si>
  <si>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</si>
  <si>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</si>
  <si>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</si>
  <si>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</si>
  <si>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</si>
  <si>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</si>
  <si>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</si>
  <si>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</si>
  <si>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</si>
  <si>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</si>
  <si>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</si>
  <si>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</si>
  <si>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</si>
  <si>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</si>
  <si>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</si>
  <si>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</si>
  <si>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</si>
  <si>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</si>
  <si>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</si>
  <si>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</si>
  <si>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</si>
  <si>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</si>
  <si>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</si>
  <si>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</si>
  <si>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</si>
  <si>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</si>
  <si>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</si>
  <si>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</si>
  <si>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</si>
  <si>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</si>
  <si>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</si>
  <si>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</si>
  <si>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</si>
  <si>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</si>
  <si>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</si>
  <si>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</si>
  <si>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</si>
  <si>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</si>
  <si>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</si>
  <si>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</si>
  <si>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</si>
  <si>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</si>
  <si>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</si>
  <si>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</si>
  <si>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</si>
  <si>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</si>
  <si>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</si>
  <si>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</si>
  <si>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</si>
  <si>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</si>
  <si>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</si>
  <si>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</si>
  <si>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</si>
  <si>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</si>
  <si>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</si>
  <si>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</si>
  <si>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</si>
  <si>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</si>
  <si>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</si>
  <si>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</si>
  <si>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</si>
  <si>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</si>
  <si>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</si>
  <si>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</si>
  <si>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</si>
  <si>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</si>
  <si>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</si>
  <si>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</si>
  <si>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</si>
  <si>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</si>
  <si>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</si>
  <si>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</si>
  <si>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</si>
  <si>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</si>
  <si>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</si>
  <si>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</si>
  <si>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</si>
  <si>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</si>
  <si>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</si>
  <si>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</si>
  <si>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</si>
  <si>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</si>
  <si>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</si>
  <si>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</si>
  <si>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</si>
  <si>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</si>
  <si>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</si>
  <si>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</si>
  <si>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</si>
  <si>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</si>
  <si>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</si>
  <si>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</si>
  <si>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</si>
  <si>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</si>
  <si>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</si>
  <si>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</si>
  <si>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</si>
  <si>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</si>
  <si>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</si>
  <si>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</si>
  <si>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</si>
  <si>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</si>
  <si>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</si>
  <si>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</si>
  <si>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</si>
  <si>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</si>
  <si>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</si>
  <si>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</si>
  <si>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</si>
  <si>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</si>
  <si>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</si>
  <si>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</si>
  <si>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</si>
  <si>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</si>
  <si>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</si>
  <si>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</si>
  <si>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</si>
  <si>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</si>
  <si>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</si>
  <si>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</si>
  <si>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</si>
  <si>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</si>
  <si>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</si>
  <si>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</si>
  <si>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</si>
  <si>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</si>
  <si>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</si>
  <si>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</si>
  <si>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</si>
  <si>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</si>
  <si>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</si>
  <si>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</si>
  <si>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</si>
  <si>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</si>
  <si>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</si>
  <si>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</si>
  <si>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</si>
  <si>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</si>
  <si>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</si>
  <si>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</si>
  <si>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</si>
  <si>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</si>
  <si>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</si>
  <si>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</si>
  <si>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</si>
  <si>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</si>
  <si>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</si>
  <si>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</si>
  <si>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</si>
  <si>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</si>
  <si>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</si>
  <si>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</si>
  <si>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</si>
  <si>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</si>
  <si>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</si>
  <si>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</si>
  <si>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</si>
  <si>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</si>
  <si>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</si>
  <si>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</si>
  <si>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</si>
  <si>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</si>
  <si>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</si>
  <si>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</si>
  <si>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</si>
  <si>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</si>
  <si>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</si>
  <si>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</si>
  <si>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</si>
  <si>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</si>
  <si>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</si>
  <si>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</si>
  <si>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</si>
  <si>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</si>
  <si>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</si>
  <si>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</si>
  <si>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</si>
  <si>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</si>
  <si>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</si>
  <si>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</si>
  <si>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</si>
  <si>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</si>
  <si>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</si>
  <si>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</si>
  <si>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</si>
  <si>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</si>
  <si>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</si>
  <si>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</si>
  <si>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</si>
  <si>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</si>
  <si>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</si>
  <si>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</si>
  <si>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</si>
  <si>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</si>
  <si>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</si>
  <si>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</si>
  <si>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</si>
  <si>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</si>
  <si>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</si>
  <si>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</si>
  <si>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</si>
  <si>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</si>
  <si>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</si>
  <si>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</si>
  <si>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</si>
  <si>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</si>
  <si>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</si>
  <si>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</si>
  <si>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</si>
  <si>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</si>
  <si>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</si>
  <si>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</si>
  <si>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</si>
  <si>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</si>
  <si>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</si>
  <si>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</si>
  <si>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</si>
  <si>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</si>
  <si>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</si>
  <si>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</si>
  <si>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</si>
  <si>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</si>
  <si>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</si>
  <si>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</si>
  <si>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</si>
  <si>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</si>
  <si>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</si>
  <si>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</si>
  <si>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</si>
  <si>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</si>
  <si>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</si>
  <si>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</si>
  <si>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</si>
  <si>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</si>
  <si>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</si>
  <si>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</si>
  <si>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</si>
  <si>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</si>
  <si>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</si>
  <si>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</si>
  <si>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</si>
  <si>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</si>
  <si>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</si>
  <si>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</si>
  <si>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</si>
  <si>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</si>
  <si>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</si>
  <si>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</si>
  <si>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</si>
  <si>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</si>
  <si>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</si>
  <si>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</si>
  <si>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</si>
  <si>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</si>
  <si>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</si>
  <si>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</si>
  <si>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</si>
  <si>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</si>
  <si>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</si>
  <si>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</si>
  <si>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</si>
  <si>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</si>
  <si>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</si>
  <si>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</si>
  <si>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</si>
  <si>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</si>
  <si>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</si>
  <si>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</si>
  <si>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</si>
  <si>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</si>
  <si>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</si>
  <si>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</si>
  <si>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</si>
  <si>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</si>
  <si>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</si>
  <si>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</si>
  <si>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</si>
  <si>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</si>
  <si>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</si>
  <si>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</si>
  <si>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</si>
  <si>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</si>
  <si>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</si>
  <si>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</si>
  <si>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</si>
  <si>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</si>
  <si>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</si>
  <si>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</si>
  <si>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</si>
  <si>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</si>
  <si>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</si>
  <si>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</si>
  <si>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</si>
  <si>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</si>
  <si>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</si>
  <si>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</si>
  <si>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</si>
  <si>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</si>
  <si>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</si>
  <si>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</si>
  <si>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</si>
  <si>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</si>
  <si>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</si>
  <si>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</si>
  <si>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</si>
  <si>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</si>
  <si>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</si>
  <si>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</si>
  <si>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</si>
  <si>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</si>
  <si>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</si>
  <si>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</si>
  <si>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</si>
  <si>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</si>
  <si>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</si>
  <si>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</si>
  <si>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</si>
  <si>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</si>
  <si>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</si>
  <si>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</si>
  <si>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</si>
  <si>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</si>
  <si>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</si>
  <si>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</si>
  <si>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</si>
  <si>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</si>
  <si>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</si>
  <si>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</si>
  <si>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</si>
  <si>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</si>
  <si>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</si>
  <si>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</si>
  <si>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</si>
  <si>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</si>
  <si>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</si>
  <si>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</si>
  <si>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</si>
  <si>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</si>
  <si>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</si>
  <si>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</si>
  <si>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</si>
  <si>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</si>
  <si>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</si>
  <si>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</si>
  <si>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</si>
  <si>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</si>
  <si>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</si>
  <si>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</si>
  <si>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</si>
  <si>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</si>
  <si>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</si>
  <si>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</si>
  <si>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</si>
  <si>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</si>
  <si>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</si>
  <si>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</si>
  <si>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</si>
  <si>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</si>
  <si>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</si>
  <si>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</si>
  <si>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</si>
  <si>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</si>
  <si>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</si>
  <si>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</si>
  <si>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</si>
  <si>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</si>
  <si>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</si>
  <si>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</si>
  <si>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</si>
  <si>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</si>
  <si>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</si>
  <si>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</si>
  <si>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</si>
  <si>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</si>
  <si>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</si>
  <si>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</si>
  <si>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</si>
  <si>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</si>
  <si>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</si>
  <si>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</si>
  <si>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</si>
  <si>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</si>
  <si>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</si>
  <si>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</si>
  <si>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</si>
  <si>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</si>
  <si>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</si>
  <si>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</si>
  <si>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</si>
  <si>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</si>
  <si>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</si>
  <si>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</si>
  <si>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</si>
  <si>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</si>
  <si>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</si>
  <si>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</si>
  <si>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</si>
  <si>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</si>
  <si>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</si>
  <si>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</si>
  <si>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</si>
  <si>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</si>
  <si>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</si>
  <si>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</si>
  <si>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</si>
  <si>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</si>
  <si>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</si>
  <si>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</si>
  <si>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</si>
  <si>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</si>
  <si>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</si>
  <si>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</si>
  <si>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</si>
  <si>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</si>
  <si>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</si>
  <si>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</si>
  <si>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</si>
  <si>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</si>
  <si>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</si>
  <si>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</si>
  <si>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</si>
  <si>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</si>
  <si>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</si>
  <si>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</si>
  <si>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</si>
  <si>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</si>
  <si>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</si>
  <si>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</si>
  <si>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</si>
  <si>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</si>
  <si>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</si>
  <si>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</si>
  <si>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</si>
  <si>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</si>
  <si>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</si>
  <si>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</si>
  <si>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</si>
  <si>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</si>
  <si>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</si>
  <si>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</si>
  <si>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</si>
  <si>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</si>
  <si>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</si>
  <si>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</si>
  <si>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</si>
  <si>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</si>
  <si>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</si>
  <si>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</si>
  <si>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</si>
  <si>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</si>
  <si>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</si>
  <si>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</si>
  <si>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</si>
  <si>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</si>
  <si>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</si>
  <si>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</si>
  <si>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</si>
  <si>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</si>
  <si>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</si>
  <si>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</si>
  <si>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</si>
  <si>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</si>
  <si>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</si>
  <si>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</si>
  <si>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</si>
  <si>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</si>
  <si>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</si>
  <si>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</si>
  <si>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</si>
  <si>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</si>
  <si>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</si>
  <si>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</si>
  <si>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</si>
  <si>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</si>
  <si>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</si>
  <si>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</si>
  <si>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</si>
  <si>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</si>
  <si>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</si>
  <si>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</si>
  <si>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</si>
  <si>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</si>
  <si>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</si>
  <si>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</si>
  <si>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</si>
  <si>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</si>
  <si>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</si>
  <si>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</si>
  <si>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</si>
  <si>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</si>
  <si>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</si>
  <si>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</si>
  <si>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</si>
  <si>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</si>
  <si>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</si>
  <si>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</si>
  <si>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</si>
  <si>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</si>
  <si>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</si>
  <si>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</si>
  <si>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</si>
  <si>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</si>
  <si>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</si>
  <si>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</si>
  <si>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</si>
  <si>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</si>
  <si>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</si>
  <si>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</si>
  <si>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</si>
  <si>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</si>
  <si>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</si>
  <si>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</si>
  <si>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</si>
  <si>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</si>
  <si>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</si>
  <si>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</si>
  <si>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</si>
  <si>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</si>
  <si>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</si>
  <si>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</si>
  <si>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</si>
  <si>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</si>
  <si>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</si>
  <si>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</si>
  <si>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</si>
  <si>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</si>
  <si>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</si>
  <si>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</si>
  <si>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</si>
  <si>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</si>
  <si>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</si>
  <si>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</si>
  <si>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</si>
  <si>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</si>
  <si>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</si>
  <si>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</si>
  <si>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</si>
  <si>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</si>
  <si>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</si>
  <si>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</si>
  <si>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</si>
  <si>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</si>
  <si>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</si>
  <si>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</si>
  <si>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</si>
  <si>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</si>
  <si>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</si>
  <si>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</si>
  <si>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</si>
  <si>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</si>
  <si>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</si>
  <si>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</si>
  <si>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</si>
  <si>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</si>
  <si>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</si>
  <si>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</si>
  <si>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</si>
  <si>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</si>
  <si>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</si>
  <si>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</si>
  <si>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</si>
  <si>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</si>
  <si>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</si>
  <si>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</si>
  <si>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</si>
  <si>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</si>
  <si>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</si>
  <si>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</si>
  <si>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</si>
  <si>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</si>
  <si>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</si>
  <si>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</si>
  <si>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</si>
  <si>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</si>
  <si>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</si>
  <si>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</si>
  <si>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</si>
  <si>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</si>
  <si>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</si>
  <si>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</si>
  <si>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</si>
  <si>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</si>
  <si>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</si>
  <si>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</si>
  <si>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</si>
  <si>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</si>
  <si>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</si>
  <si>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</si>
  <si>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</si>
  <si>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</si>
  <si>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</si>
  <si>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</si>
  <si>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</si>
  <si>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</si>
  <si>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</si>
  <si>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</si>
  <si>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</si>
  <si>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</si>
  <si>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</si>
  <si>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</si>
  <si>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</si>
  <si>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</si>
  <si>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</si>
  <si>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</si>
  <si>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</si>
  <si>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</si>
  <si>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</si>
  <si>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</si>
  <si>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</si>
  <si>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</si>
  <si>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</si>
  <si>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</si>
  <si>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</si>
  <si>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</si>
  <si>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</si>
  <si>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</si>
  <si>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</si>
  <si>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</si>
  <si>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</si>
  <si>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</si>
  <si>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</si>
  <si>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</si>
  <si>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</si>
  <si>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</si>
  <si>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</si>
  <si>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</si>
  <si>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</si>
  <si>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</si>
  <si>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</si>
  <si>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</si>
  <si>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</si>
  <si>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</si>
  <si>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</si>
  <si>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</si>
  <si>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</si>
  <si>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</si>
  <si>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</si>
  <si>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</si>
  <si>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</si>
  <si>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</si>
  <si>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</si>
  <si>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</si>
  <si>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</si>
  <si>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</si>
  <si>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</si>
  <si>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</si>
  <si>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</si>
  <si>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</si>
  <si>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</si>
  <si>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</si>
  <si>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</si>
  <si>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</si>
  <si>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</si>
  <si>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</si>
  <si>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</si>
  <si>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</si>
  <si>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</si>
  <si>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</si>
  <si>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</si>
  <si>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</si>
  <si>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</si>
  <si>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</si>
  <si>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</si>
  <si>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</si>
  <si>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</si>
  <si>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</si>
  <si>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</si>
  <si>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</si>
  <si>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</si>
  <si>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</si>
  <si>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</si>
  <si>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</si>
  <si>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</si>
  <si>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</si>
  <si>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</si>
  <si>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</si>
  <si>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</si>
  <si>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</si>
  <si>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</si>
  <si>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</si>
  <si>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</si>
  <si>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</si>
  <si>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</si>
  <si>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</si>
  <si>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</si>
  <si>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</si>
  <si>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</si>
  <si>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</si>
  <si>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</si>
  <si>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</si>
  <si>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</si>
  <si>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</si>
  <si>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</si>
  <si>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</si>
  <si>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</si>
  <si>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</si>
  <si>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</si>
  <si>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</si>
  <si>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</si>
  <si>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</si>
  <si>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</si>
  <si>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</si>
  <si>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</si>
  <si>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</si>
  <si>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</si>
  <si>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</si>
  <si>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</si>
  <si>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</si>
  <si>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</si>
  <si>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</si>
  <si>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</si>
  <si>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</si>
  <si>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</si>
  <si>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</si>
  <si>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</si>
  <si>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</si>
  <si>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</si>
  <si>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</si>
  <si>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</si>
  <si>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</si>
  <si>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</si>
  <si>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</si>
  <si>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</si>
  <si>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</si>
  <si>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</si>
  <si>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</si>
  <si>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</si>
  <si>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</si>
  <si>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</si>
  <si>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</si>
  <si>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</si>
  <si>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</si>
  <si>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</si>
  <si>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</si>
  <si>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</si>
  <si>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</si>
  <si>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</si>
  <si>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</si>
  <si>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</si>
  <si>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</si>
  <si>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</si>
  <si>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</si>
  <si>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</si>
  <si>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</si>
  <si>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</si>
  <si>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</si>
  <si>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</si>
  <si>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</si>
  <si>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</si>
  <si>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</si>
  <si>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</si>
  <si>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</si>
  <si>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</si>
  <si>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</si>
  <si>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</si>
  <si>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</si>
  <si>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</si>
  <si>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</si>
  <si>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</si>
  <si>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</si>
  <si>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</si>
  <si>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</si>
  <si>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</si>
  <si>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</si>
  <si>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</si>
  <si>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</si>
  <si>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</si>
  <si>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</si>
  <si>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</si>
  <si>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</si>
  <si>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</si>
  <si>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</si>
  <si>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</si>
  <si>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</si>
  <si>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</si>
  <si>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</si>
  <si>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</si>
  <si>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</si>
  <si>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</si>
  <si>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</si>
  <si>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</si>
  <si>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</si>
  <si>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</si>
  <si>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</si>
  <si>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</si>
  <si>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</si>
  <si>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</si>
  <si>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</si>
  <si>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</si>
  <si>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</si>
  <si>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</si>
  <si>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</si>
  <si>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</si>
  <si>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</si>
  <si>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</si>
  <si>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</si>
  <si>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</si>
  <si>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</si>
  <si>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</si>
  <si>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</si>
  <si>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</si>
  <si>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</si>
  <si>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</si>
  <si>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</si>
  <si>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</si>
  <si>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</si>
  <si>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</si>
  <si>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</si>
  <si>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</si>
  <si>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</si>
  <si>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</si>
  <si>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</si>
  <si>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</si>
  <si>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</si>
  <si>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</si>
  <si>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</si>
  <si>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</si>
  <si>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</si>
  <si>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</si>
  <si>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</si>
  <si>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</si>
  <si>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</si>
  <si>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</si>
  <si>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</si>
  <si>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</si>
  <si>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</si>
  <si>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</si>
  <si>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</si>
  <si>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</si>
  <si>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</si>
  <si>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</si>
  <si>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</si>
  <si>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</si>
  <si>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</si>
  <si>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</si>
  <si>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</si>
  <si>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</si>
  <si>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</si>
  <si>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</si>
  <si>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</si>
  <si>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</si>
  <si>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</si>
  <si>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</si>
  <si>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</si>
  <si>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</si>
  <si>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</si>
  <si>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</si>
  <si>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</si>
  <si>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</si>
  <si>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</si>
  <si>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</si>
  <si>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</si>
  <si>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</si>
  <si>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</si>
  <si>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</si>
  <si>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</si>
  <si>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</si>
  <si>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</si>
  <si>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</si>
  <si>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</si>
  <si>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</si>
  <si>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</si>
  <si>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</si>
  <si>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</si>
  <si>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</si>
  <si>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</si>
  <si>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</si>
  <si>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</si>
  <si>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</si>
  <si>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</si>
  <si>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</si>
  <si>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</si>
  <si>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</si>
  <si>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</si>
  <si>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</si>
  <si>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</si>
  <si>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</si>
  <si>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</si>
  <si>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</si>
  <si>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</si>
  <si>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</si>
  <si>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</si>
  <si>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</si>
  <si>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</si>
  <si>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</si>
  <si>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</si>
  <si>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</si>
  <si>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</si>
  <si>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</si>
  <si>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</si>
  <si>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</si>
  <si>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</si>
  <si>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</si>
  <si>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</si>
  <si>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</si>
  <si>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</si>
  <si>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</si>
  <si>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</si>
  <si>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</si>
  <si>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</si>
  <si>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</si>
  <si>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</si>
  <si>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</si>
  <si>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</si>
  <si>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</si>
  <si>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</si>
  <si>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</si>
  <si>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</si>
  <si>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</si>
  <si>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</si>
  <si>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</si>
  <si>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</si>
  <si>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</si>
  <si>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</si>
  <si>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</si>
  <si>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</si>
  <si>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</si>
  <si>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</si>
  <si>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</si>
  <si>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</si>
  <si>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</si>
  <si>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</si>
  <si>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</si>
  <si>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</si>
  <si>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</si>
  <si>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</si>
  <si>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</si>
  <si>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</si>
  <si>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</si>
  <si>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</si>
  <si>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</si>
  <si>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</si>
  <si>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</si>
  <si>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</si>
  <si>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</si>
  <si>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</si>
  <si>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</si>
  <si>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</si>
  <si>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</si>
  <si>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</si>
  <si>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</si>
  <si>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</si>
  <si>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</si>
  <si>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</si>
  <si>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</si>
  <si>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</si>
  <si>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</si>
  <si>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</si>
  <si>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</si>
  <si>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</si>
  <si>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</si>
  <si>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</si>
  <si>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</si>
  <si>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</si>
  <si>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</si>
  <si>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</si>
  <si>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</si>
  <si>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</si>
  <si>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</si>
  <si>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</si>
  <si>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</si>
  <si>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</si>
  <si>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</si>
  <si>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</si>
  <si>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</si>
  <si>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</si>
  <si>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</si>
  <si>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</si>
  <si>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</si>
  <si>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</si>
  <si>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</si>
  <si>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</si>
  <si>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</si>
  <si>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</si>
  <si>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</si>
  <si>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</si>
  <si>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</si>
  <si>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</si>
  <si>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</si>
  <si>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</si>
  <si>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</si>
  <si>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</si>
  <si>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</si>
  <si>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</si>
  <si>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</si>
  <si>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</si>
  <si>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</si>
  <si>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</si>
  <si>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</si>
  <si>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</si>
  <si>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</si>
  <si>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</si>
  <si>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</si>
  <si>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</si>
  <si>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</si>
  <si>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</si>
  <si>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</si>
  <si>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</si>
  <si>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</si>
  <si>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</si>
  <si>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</si>
  <si>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</si>
  <si>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</si>
  <si>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</si>
  <si>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</si>
  <si>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</si>
  <si>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</si>
  <si>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</si>
  <si>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</si>
  <si>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</si>
  <si>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</si>
  <si>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</si>
  <si>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</si>
  <si>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</si>
  <si>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</si>
  <si>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</si>
  <si>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</si>
  <si>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</si>
  <si>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</si>
  <si>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</si>
  <si>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</si>
  <si>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</si>
  <si>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</si>
  <si>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</si>
  <si>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</si>
  <si>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</si>
  <si>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</si>
  <si>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</si>
  <si>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</si>
  <si>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</si>
  <si>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</si>
  <si>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</si>
  <si>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</si>
  <si>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</si>
  <si>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</si>
  <si>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</si>
  <si>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</si>
  <si>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</si>
  <si>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</si>
  <si>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</si>
  <si>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</si>
  <si>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</si>
  <si>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</si>
  <si>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</si>
  <si>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</si>
  <si>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</si>
  <si>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</si>
  <si>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</si>
  <si>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</si>
  <si>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</si>
  <si>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</si>
  <si>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</si>
  <si>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</si>
  <si>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</si>
  <si>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</si>
  <si>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</si>
  <si>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</si>
  <si>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</si>
  <si>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</si>
  <si>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</si>
  <si>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</si>
  <si>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</si>
  <si>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</si>
  <si>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</si>
  <si>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</si>
  <si>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</si>
  <si>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</si>
  <si>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</si>
  <si>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</si>
  <si>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</si>
  <si>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</si>
  <si>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</si>
  <si>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</si>
  <si>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</si>
  <si>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</si>
  <si>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</si>
  <si>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</si>
  <si>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</si>
  <si>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</si>
  <si>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</si>
  <si>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</si>
  <si>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</si>
  <si>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</si>
  <si>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</si>
  <si>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</si>
  <si>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</si>
  <si>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</si>
  <si>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</si>
  <si>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</si>
  <si>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</si>
  <si>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</si>
  <si>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</si>
  <si>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</si>
  <si>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</si>
  <si>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</si>
  <si>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</si>
  <si>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</si>
  <si>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</si>
  <si>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</si>
  <si>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</si>
  <si>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</si>
  <si>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</si>
  <si>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</si>
  <si>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</si>
  <si>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</si>
  <si>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</si>
  <si>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</si>
  <si>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</si>
  <si>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</si>
  <si>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</si>
  <si>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</si>
  <si>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</si>
  <si>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</si>
  <si>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</si>
  <si>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</si>
  <si>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</si>
  <si>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</si>
  <si>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</si>
  <si>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</si>
  <si>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</si>
  <si>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</si>
  <si>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</si>
  <si>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</si>
  <si>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</si>
  <si>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</si>
  <si>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</si>
  <si>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</si>
  <si>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</si>
  <si>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</si>
  <si>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</si>
  <si>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</si>
  <si>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</si>
  <si>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</si>
  <si>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</si>
  <si>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</si>
  <si>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</si>
  <si>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</si>
  <si>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</si>
  <si>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</si>
  <si>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</si>
  <si>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</si>
  <si>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</si>
  <si>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</si>
  <si>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</si>
  <si>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</si>
  <si>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</si>
  <si>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</si>
  <si>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</si>
  <si>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</si>
  <si>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</si>
  <si>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</si>
  <si>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</si>
  <si>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</si>
  <si>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</si>
  <si>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</si>
  <si>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</si>
  <si>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</si>
  <si>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</si>
  <si>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</si>
  <si>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</si>
  <si>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</si>
  <si>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</si>
  <si>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</si>
  <si>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</si>
  <si>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</si>
  <si>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</si>
  <si>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</si>
  <si>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</si>
  <si>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</si>
  <si>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</si>
  <si>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</si>
  <si>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</si>
  <si>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</si>
  <si>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</si>
  <si>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</si>
  <si>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</si>
  <si>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</si>
  <si>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</si>
  <si>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</si>
  <si>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</si>
  <si>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</si>
  <si>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</si>
  <si>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</si>
  <si>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</si>
  <si>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</si>
  <si>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</si>
  <si>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</si>
  <si>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</si>
  <si>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</si>
  <si>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</si>
  <si>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</si>
  <si>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</si>
  <si>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</si>
  <si>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</si>
  <si>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</si>
  <si>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</si>
  <si>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</si>
  <si>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</si>
  <si>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</si>
  <si>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</si>
  <si>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</si>
  <si>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</si>
  <si>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</si>
  <si>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</si>
  <si>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</si>
  <si>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</si>
  <si>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</si>
  <si>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</si>
  <si>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</si>
  <si>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</si>
  <si>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</si>
  <si>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</si>
  <si>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</si>
  <si>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</si>
  <si>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</si>
  <si>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</si>
  <si>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</si>
  <si>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</si>
  <si>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</si>
  <si>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</si>
  <si>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</si>
  <si>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</si>
  <si>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</si>
  <si>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</si>
  <si>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</si>
  <si>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</si>
  <si>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</si>
  <si>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</si>
  <si>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</si>
  <si>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</si>
  <si>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</si>
  <si>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</si>
  <si>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</si>
  <si>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</si>
  <si>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</si>
  <si>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</si>
  <si>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</si>
  <si>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</si>
  <si>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</si>
  <si>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</si>
  <si>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</si>
  <si>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</si>
  <si>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</si>
  <si>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</si>
  <si>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</si>
  <si>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</si>
  <si>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</si>
  <si>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</si>
  <si>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</si>
  <si>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</si>
  <si>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</si>
  <si>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</si>
  <si>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</si>
  <si>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</si>
  <si>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</si>
  <si>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</si>
  <si>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</si>
  <si>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</si>
  <si>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</si>
  <si>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</si>
  <si>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</si>
  <si>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</si>
  <si>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</si>
  <si>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</si>
  <si>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</si>
  <si>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</si>
  <si>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</si>
  <si>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</si>
  <si>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</si>
  <si>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</si>
  <si>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</si>
  <si>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</si>
  <si>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</si>
  <si>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</si>
  <si>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</si>
  <si>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</si>
  <si>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</si>
  <si>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</si>
  <si>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</si>
  <si>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</si>
  <si>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</si>
  <si>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</si>
  <si>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</si>
  <si>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</si>
  <si>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</si>
  <si>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</si>
  <si>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</si>
  <si>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</si>
  <si>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</si>
  <si>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</si>
  <si>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</si>
  <si>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</si>
  <si>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</si>
  <si>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</si>
  <si>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</si>
  <si>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</si>
  <si>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</si>
  <si>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</si>
  <si>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</si>
  <si>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</si>
  <si>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</si>
  <si>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</si>
  <si>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</si>
  <si>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</si>
  <si>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</si>
  <si>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</si>
  <si>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</si>
  <si>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</si>
  <si>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</si>
  <si>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</si>
  <si>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</si>
  <si>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</si>
  <si>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</si>
  <si>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</si>
  <si>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</si>
  <si>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</si>
  <si>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</si>
  <si>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</si>
  <si>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</si>
  <si>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</si>
  <si>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</si>
  <si>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</si>
  <si>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</si>
  <si>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</si>
  <si>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</si>
  <si>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</si>
  <si>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</si>
  <si>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</si>
  <si>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</si>
  <si>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</si>
  <si>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</si>
  <si>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</si>
  <si>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</si>
  <si>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</si>
  <si>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</si>
  <si>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</si>
  <si>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</si>
  <si>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</si>
  <si>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</si>
  <si>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</si>
  <si>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</si>
  <si>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</si>
  <si>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</si>
  <si>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</si>
  <si>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</si>
  <si>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</si>
  <si>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</si>
  <si>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</si>
  <si>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</si>
  <si>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</si>
  <si>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</si>
  <si>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</si>
  <si>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</si>
  <si>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</si>
  <si>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</si>
  <si>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</si>
  <si>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</si>
  <si>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</si>
  <si>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</si>
  <si>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</si>
  <si>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</si>
  <si>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</si>
  <si>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</si>
  <si>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</si>
  <si>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</si>
  <si>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</si>
  <si>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</si>
  <si>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</si>
  <si>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</si>
  <si>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</si>
  <si>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</si>
  <si>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</si>
  <si>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</si>
  <si>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</si>
  <si>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</si>
  <si>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</si>
  <si>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</si>
  <si>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</si>
  <si>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</si>
  <si>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</si>
  <si>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</si>
  <si>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</si>
  <si>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</si>
  <si>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</si>
  <si>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</si>
  <si>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</si>
  <si>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</si>
  <si>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</si>
  <si>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</si>
  <si>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</si>
  <si>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</si>
  <si>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</si>
  <si>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</si>
  <si>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</si>
  <si>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</si>
  <si>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</si>
  <si>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</si>
  <si>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</si>
  <si>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</si>
  <si>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</si>
  <si>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</si>
  <si>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</si>
  <si>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</si>
  <si>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</si>
  <si>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</si>
  <si>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</si>
  <si>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</si>
  <si>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</si>
  <si>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</si>
  <si>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</si>
  <si>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</si>
  <si>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</si>
  <si>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</si>
  <si>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</si>
  <si>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</si>
  <si>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</si>
  <si>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</si>
  <si>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</si>
  <si>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</si>
  <si>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</si>
  <si>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</si>
  <si>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</si>
  <si>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</si>
  <si>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</si>
  <si>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</si>
  <si>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</si>
  <si>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</si>
  <si>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</si>
  <si>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</si>
  <si>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</si>
  <si>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</si>
  <si>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</si>
  <si>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</si>
  <si>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</si>
  <si>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</si>
  <si>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</si>
  <si>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</si>
  <si>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</si>
  <si>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</si>
  <si>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</si>
  <si>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</si>
  <si>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</si>
  <si>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</si>
  <si>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</si>
  <si>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</si>
  <si>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</si>
  <si>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</si>
  <si>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</si>
  <si>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</si>
  <si>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</si>
  <si>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</si>
  <si>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</si>
  <si>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</si>
  <si>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</si>
  <si>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</si>
  <si>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</si>
  <si>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</si>
  <si>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</si>
  <si>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</si>
  <si>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</si>
  <si>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</si>
  <si>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</si>
  <si>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</si>
  <si>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</si>
  <si>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</si>
  <si>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</si>
  <si>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</si>
  <si>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</si>
  <si>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</si>
  <si>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</si>
  <si>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</si>
  <si>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</si>
  <si>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</si>
  <si>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</si>
  <si>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</si>
  <si>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</si>
  <si>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</si>
  <si>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</si>
  <si>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</si>
  <si>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</si>
  <si>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</si>
  <si>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</si>
  <si>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</si>
  <si>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</si>
  <si>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</si>
  <si>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</si>
  <si>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</si>
  <si>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</si>
  <si>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</si>
  <si>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</si>
  <si>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</si>
  <si>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</si>
  <si>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</si>
  <si>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</si>
  <si>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</si>
  <si>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</si>
  <si>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</si>
  <si>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</si>
  <si>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</si>
  <si>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</si>
  <si>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</si>
  <si>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</si>
  <si>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</si>
  <si>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</si>
  <si>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</si>
  <si>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</si>
  <si>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</si>
  <si>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</si>
  <si>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</si>
  <si>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</si>
  <si>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</si>
  <si>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</si>
  <si>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</si>
  <si>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</si>
  <si>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</si>
  <si>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</si>
  <si>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</si>
  <si>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</si>
  <si>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</si>
  <si>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</si>
  <si>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</si>
  <si>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</si>
  <si>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</si>
  <si>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</si>
  <si>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</si>
  <si>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</si>
  <si>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</si>
  <si>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</si>
  <si>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</si>
  <si>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</si>
  <si>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</si>
  <si>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</si>
  <si>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</si>
  <si>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</si>
  <si>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</si>
  <si>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</si>
  <si>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</si>
  <si>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</si>
  <si>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</si>
  <si>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</si>
  <si>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</si>
  <si>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</si>
  <si>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</si>
  <si>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</si>
  <si>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</si>
  <si>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</si>
  <si>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</si>
  <si>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</si>
  <si>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</si>
  <si>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</si>
  <si>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</si>
  <si>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</si>
  <si>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</si>
  <si>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</si>
  <si>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</si>
  <si>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</si>
  <si>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</si>
  <si>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</si>
  <si>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</si>
  <si>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</si>
  <si>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</si>
  <si>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</si>
  <si>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</si>
  <si>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</si>
  <si>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</si>
  <si>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</si>
  <si>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</si>
  <si>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</si>
  <si>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</si>
  <si>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</si>
  <si>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</si>
  <si>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</si>
  <si>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</si>
  <si>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</si>
  <si>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</si>
  <si>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</si>
  <si>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</si>
  <si>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</si>
  <si>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</si>
  <si>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</si>
  <si>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</si>
  <si>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</si>
  <si>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</si>
  <si>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</si>
  <si>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</si>
  <si>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</si>
  <si>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</si>
  <si>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</si>
  <si>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</si>
  <si>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</si>
  <si>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</si>
  <si>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</si>
  <si>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</si>
  <si>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</si>
  <si>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</si>
  <si>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</si>
  <si>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</si>
  <si>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</si>
  <si>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</si>
  <si>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</si>
  <si>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</si>
  <si>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</si>
  <si>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</si>
  <si>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</si>
  <si>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</si>
  <si>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</si>
  <si>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</si>
  <si>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</si>
  <si>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</si>
  <si>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</si>
  <si>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</si>
  <si>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</si>
  <si>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</si>
  <si>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</si>
  <si>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</si>
  <si>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</si>
  <si>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</si>
  <si>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</si>
  <si>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</si>
  <si>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</si>
  <si>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</si>
  <si>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</si>
  <si>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</si>
  <si>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</si>
  <si>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</si>
  <si>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</si>
  <si>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</si>
  <si>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</si>
  <si>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</si>
  <si>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</si>
  <si>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</si>
  <si>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</si>
  <si>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</si>
  <si>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</si>
  <si>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</si>
  <si>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</si>
  <si>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</si>
  <si>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</si>
  <si>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</si>
  <si>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</si>
  <si>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</si>
  <si>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</si>
  <si>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</si>
  <si>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</si>
  <si>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</si>
  <si>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</si>
  <si>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</si>
  <si>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</si>
  <si>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</si>
  <si>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</si>
  <si>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</si>
  <si>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</si>
  <si>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</si>
  <si>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</si>
  <si>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</si>
  <si>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</si>
  <si>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</si>
  <si>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</si>
  <si>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</si>
  <si>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</si>
  <si>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</si>
  <si>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</si>
  <si>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</si>
  <si>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</si>
  <si>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</si>
  <si>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</si>
  <si>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</si>
  <si>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</si>
  <si>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</si>
  <si>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</si>
  <si>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</si>
  <si>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</si>
  <si>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</si>
  <si>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</si>
  <si>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</si>
  <si>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</si>
  <si>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</si>
  <si>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</si>
  <si>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</si>
  <si>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</si>
  <si>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</si>
  <si>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</si>
  <si>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</si>
  <si>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</si>
  <si>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</si>
  <si>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</si>
  <si>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</si>
  <si>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</si>
  <si>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</si>
  <si>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</si>
  <si>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</si>
  <si>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</si>
  <si>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</si>
  <si>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</si>
  <si>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</si>
  <si>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</si>
  <si>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</si>
  <si>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</si>
  <si>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</si>
  <si>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</si>
  <si>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</si>
  <si>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</si>
  <si>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</si>
  <si>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</si>
  <si>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</si>
  <si>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</si>
  <si>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</si>
  <si>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</si>
  <si>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</si>
  <si>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</si>
  <si>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</si>
  <si>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</si>
  <si>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</si>
  <si>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</si>
  <si>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</si>
  <si>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</si>
  <si>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</si>
  <si>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</si>
  <si>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</si>
  <si>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</si>
  <si>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</si>
  <si>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</si>
  <si>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</si>
  <si>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</si>
  <si>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</si>
  <si>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</si>
  <si>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</si>
  <si>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</si>
  <si>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</si>
  <si>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</si>
  <si>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</si>
  <si>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</si>
  <si>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</si>
  <si>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</si>
  <si>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</si>
  <si>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</si>
  <si>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</si>
  <si>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</si>
  <si>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</si>
  <si>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</si>
  <si>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</si>
  <si>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</si>
  <si>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</si>
  <si>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</si>
  <si>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</si>
  <si>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</si>
  <si>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</si>
  <si>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</si>
  <si>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</si>
  <si>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</si>
  <si>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</si>
  <si>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</si>
  <si>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</si>
  <si>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</si>
  <si>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</si>
  <si>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</si>
  <si>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</si>
  <si>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</si>
  <si>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</si>
  <si>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</si>
  <si>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</si>
  <si>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</si>
  <si>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</si>
  <si>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</si>
  <si>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</si>
  <si>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</si>
  <si>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</si>
  <si>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</si>
  <si>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</si>
  <si>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</si>
  <si>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</si>
  <si>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</si>
  <si>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</si>
  <si>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</si>
  <si>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</si>
  <si>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</si>
  <si>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</si>
  <si>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</si>
  <si>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</si>
  <si>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</si>
  <si>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</si>
  <si>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</si>
  <si>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</si>
  <si>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</si>
  <si>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</si>
  <si>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</si>
  <si>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</si>
  <si>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</si>
  <si>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</si>
  <si>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</si>
  <si>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</si>
  <si>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</si>
  <si>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</si>
  <si>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</si>
  <si>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</si>
  <si>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</si>
  <si>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</si>
  <si>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</si>
  <si>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</si>
  <si>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</si>
  <si>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</si>
  <si>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</si>
  <si>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</si>
  <si>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</si>
  <si>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</si>
  <si>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</si>
  <si>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</si>
  <si>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</si>
  <si>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</si>
  <si>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</si>
  <si>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</si>
  <si>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</si>
  <si>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</si>
  <si>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</si>
  <si>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</si>
  <si>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</si>
  <si>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</si>
  <si>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</si>
  <si>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</si>
  <si>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</si>
  <si>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</si>
  <si>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</si>
  <si>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</si>
  <si>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</si>
  <si>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</si>
  <si>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</si>
  <si>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</si>
  <si>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</si>
  <si>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</si>
  <si>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</si>
  <si>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</si>
  <si>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</si>
  <si>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</si>
  <si>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</si>
  <si>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</si>
  <si>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</si>
  <si>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</si>
  <si>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</si>
  <si>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</si>
  <si>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</si>
  <si>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</si>
  <si>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</si>
  <si>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</si>
  <si>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</si>
  <si>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</si>
  <si>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</si>
  <si>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</si>
  <si>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</si>
  <si>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</si>
  <si>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</si>
  <si>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</si>
  <si>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</si>
  <si>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</si>
  <si>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</si>
  <si>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</si>
  <si>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</si>
  <si>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</si>
  <si>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</si>
  <si>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</si>
  <si>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</si>
  <si>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</si>
  <si>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</si>
  <si>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</si>
  <si>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</si>
  <si>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</si>
  <si>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</si>
  <si>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</si>
  <si>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</si>
  <si>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</si>
  <si>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</si>
  <si>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</si>
  <si>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</si>
  <si>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</si>
  <si>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</si>
  <si>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</si>
  <si>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</si>
  <si>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</si>
  <si>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</si>
  <si>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</si>
  <si>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</si>
  <si>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</si>
  <si>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</si>
  <si>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</si>
  <si>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</si>
  <si>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</si>
  <si>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</si>
  <si>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</si>
  <si>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</si>
  <si>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</si>
  <si>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</si>
  <si>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</si>
  <si>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</si>
  <si>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</si>
  <si>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</si>
  <si>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</si>
  <si>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</si>
  <si>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</si>
  <si>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</si>
  <si>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</si>
  <si>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</si>
  <si>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</si>
  <si>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</si>
  <si>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</si>
  <si>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</si>
  <si>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</si>
  <si>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</si>
  <si>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</si>
  <si>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</si>
  <si>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</si>
  <si>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</si>
  <si>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</si>
  <si>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</si>
  <si>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</si>
  <si>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</si>
  <si>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</si>
  <si>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</si>
  <si>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</si>
  <si>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</si>
  <si>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</si>
  <si>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</si>
  <si>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</si>
  <si>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</si>
  <si>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</si>
  <si>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</si>
  <si>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</si>
  <si>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</si>
  <si>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</si>
  <si>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</si>
  <si>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</si>
  <si>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</si>
  <si>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</si>
  <si>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</si>
  <si>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</si>
  <si>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</si>
  <si>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</si>
  <si>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</si>
  <si>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</si>
  <si>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</si>
  <si>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</si>
  <si>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</si>
  <si>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</si>
  <si>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</si>
  <si>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</si>
  <si>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</si>
  <si>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</si>
  <si>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</si>
  <si>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</si>
  <si>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</si>
  <si>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</si>
  <si>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</si>
  <si>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</si>
  <si>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</si>
  <si>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</si>
  <si>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</si>
  <si>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</si>
  <si>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</si>
  <si>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</si>
  <si>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</si>
  <si>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</si>
  <si>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</si>
  <si>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</si>
  <si>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</si>
  <si>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</si>
  <si>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</si>
  <si>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</si>
  <si>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</si>
  <si>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</si>
  <si>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</si>
  <si>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</si>
  <si>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</si>
  <si>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</si>
  <si>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</si>
  <si>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</si>
  <si>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</si>
  <si>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</si>
  <si>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</si>
  <si>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</si>
  <si>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</si>
  <si>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</si>
  <si>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</si>
  <si>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</si>
  <si>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</si>
  <si>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</si>
  <si>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</si>
  <si>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</si>
  <si>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</si>
  <si>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</si>
  <si>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</si>
  <si>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</si>
  <si>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</si>
  <si>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</si>
  <si>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</si>
  <si>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</si>
  <si>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</si>
  <si>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</si>
  <si>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</si>
  <si>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</si>
  <si>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</si>
  <si>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</si>
  <si>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</si>
  <si>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</si>
  <si>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</si>
  <si>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</si>
  <si>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</si>
  <si>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</si>
  <si>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</si>
  <si>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</si>
  <si>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</si>
  <si>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</si>
  <si>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</si>
  <si>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</si>
  <si>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</si>
  <si>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</si>
  <si>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</si>
  <si>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</si>
  <si>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</si>
  <si>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</si>
  <si>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</si>
  <si>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</si>
  <si>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</si>
  <si>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</si>
  <si>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</si>
  <si>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</si>
  <si>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</si>
  <si>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</si>
  <si>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</si>
  <si>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</si>
  <si>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</si>
  <si>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</si>
  <si>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</si>
  <si>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</si>
  <si>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</si>
  <si>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</si>
  <si>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</si>
  <si>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</si>
  <si>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</si>
  <si>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</si>
  <si>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</si>
  <si>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</si>
  <si>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</si>
  <si>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</si>
  <si>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</si>
  <si>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</si>
  <si>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</si>
  <si>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</si>
  <si>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</si>
  <si>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</si>
  <si>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</si>
  <si>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</si>
  <si>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</si>
  <si>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</si>
  <si>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</si>
  <si>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</si>
  <si>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</si>
  <si>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</si>
  <si>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</si>
  <si>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</si>
  <si>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</si>
  <si>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</si>
  <si>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</si>
  <si>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</si>
  <si>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</si>
  <si>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</si>
  <si>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</si>
  <si>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</si>
  <si>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</si>
  <si>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</si>
  <si>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</si>
  <si>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</si>
  <si>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</si>
  <si>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</si>
  <si>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</si>
  <si>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</si>
  <si>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</si>
  <si>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</si>
  <si>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</si>
  <si>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</si>
  <si>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</si>
  <si>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</si>
  <si>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</si>
  <si>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</si>
  <si>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</si>
  <si>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</si>
  <si>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</si>
  <si>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</si>
  <si>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</si>
  <si>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</si>
  <si>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</si>
  <si>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</si>
  <si>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</si>
  <si>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</si>
  <si>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</si>
  <si>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</si>
  <si>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</si>
  <si>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</si>
  <si>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</si>
  <si>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</si>
  <si>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</si>
  <si>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</si>
  <si>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</si>
  <si>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</si>
  <si>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</si>
  <si>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</si>
  <si>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</si>
  <si>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</si>
  <si>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</si>
  <si>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</si>
  <si>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</si>
  <si>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</si>
  <si>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</si>
  <si>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</si>
  <si>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</si>
  <si>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</si>
  <si>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</si>
  <si>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</si>
  <si>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</si>
  <si>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</si>
  <si>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</si>
  <si>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</si>
  <si>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</si>
  <si>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</si>
  <si>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</si>
  <si>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</si>
  <si>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</si>
  <si>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</si>
  <si>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</si>
  <si>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</si>
  <si>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</si>
  <si>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</si>
  <si>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</si>
  <si>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</si>
  <si>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</si>
  <si>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</si>
  <si>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</si>
  <si>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</si>
  <si>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</si>
  <si>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</si>
  <si>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</si>
  <si>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</si>
  <si>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</si>
  <si>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</si>
  <si>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</si>
  <si>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</si>
  <si>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</si>
  <si>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</si>
  <si>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</si>
  <si>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</si>
  <si>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</si>
  <si>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</si>
  <si>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</si>
  <si>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</si>
  <si>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</si>
  <si>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</si>
  <si>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</si>
  <si>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</si>
  <si>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</si>
  <si>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</si>
  <si>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</si>
  <si>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</si>
  <si>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</si>
  <si>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</si>
  <si>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</si>
  <si>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</si>
  <si>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</si>
  <si>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</si>
  <si>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</si>
  <si>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</si>
  <si>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</si>
  <si>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</si>
  <si>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</si>
  <si>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</si>
  <si>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</si>
  <si>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</si>
  <si>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</si>
  <si>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</si>
  <si>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</si>
  <si>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</si>
  <si>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</si>
  <si>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</si>
  <si>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</si>
  <si>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</si>
  <si>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</si>
  <si>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</si>
  <si>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</si>
  <si>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</si>
  <si>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</si>
  <si>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</si>
  <si>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</si>
  <si>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</si>
  <si>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</si>
  <si>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</si>
  <si>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</si>
  <si>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</si>
  <si>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</si>
  <si>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</si>
  <si>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</si>
  <si>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</si>
  <si>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</si>
  <si>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</si>
  <si>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</si>
  <si>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</si>
  <si>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</si>
  <si>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</si>
  <si>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</si>
  <si>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</si>
  <si>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</si>
  <si>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</si>
  <si>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</si>
  <si>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</si>
  <si>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</si>
  <si>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</si>
  <si>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</si>
  <si>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</si>
  <si>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</si>
  <si>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</si>
  <si>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</si>
  <si>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</si>
  <si>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</si>
  <si>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</si>
  <si>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</si>
  <si>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</si>
  <si>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</si>
  <si>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</si>
  <si>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</si>
  <si>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</si>
  <si>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</si>
  <si>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</si>
  <si>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</si>
  <si>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</si>
  <si>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</si>
  <si>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</si>
  <si>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</si>
  <si>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</si>
  <si>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</si>
  <si>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</si>
  <si>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</si>
  <si>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</si>
  <si>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</si>
  <si>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</si>
  <si>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</si>
  <si>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</si>
  <si>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</si>
  <si>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</si>
  <si>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</si>
  <si>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</si>
  <si>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</si>
  <si>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</si>
  <si>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</si>
  <si>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</si>
  <si>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</si>
  <si>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</si>
  <si>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</si>
  <si>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</si>
  <si>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</si>
  <si>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</si>
  <si>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</si>
  <si>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</si>
  <si>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</si>
  <si>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</si>
  <si>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</si>
  <si>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</si>
  <si>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</si>
  <si>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</si>
  <si>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</si>
  <si>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</si>
  <si>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</si>
  <si>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</si>
  <si>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</si>
  <si>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</si>
  <si>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</si>
  <si>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</si>
  <si>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</si>
  <si>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</si>
  <si>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</si>
  <si>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</si>
  <si>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</si>
  <si>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</si>
  <si>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</si>
  <si>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</si>
  <si>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</si>
  <si>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</si>
  <si>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</si>
  <si>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</si>
  <si>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</si>
  <si>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</si>
  <si>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</si>
  <si>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</si>
  <si>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</si>
  <si>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</si>
  <si>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</si>
  <si>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</si>
  <si>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</si>
  <si>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</si>
  <si>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</si>
  <si>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</si>
  <si>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</si>
  <si>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</si>
  <si>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</si>
  <si>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</si>
  <si>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</si>
  <si>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</si>
  <si>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</si>
  <si>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</si>
  <si>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</si>
  <si>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</si>
  <si>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</si>
  <si>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</si>
  <si>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</si>
  <si>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</si>
  <si>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</si>
  <si>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</si>
  <si>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</si>
  <si>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</si>
  <si>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</si>
  <si>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</si>
  <si>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</si>
  <si>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</si>
  <si>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</si>
  <si>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</si>
  <si>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</si>
  <si>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</si>
  <si>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</si>
  <si>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</si>
  <si>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</si>
  <si>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</si>
  <si>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</si>
  <si>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</si>
  <si>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</si>
  <si>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</si>
  <si>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</si>
  <si>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</si>
  <si>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</si>
  <si>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</si>
  <si>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</si>
  <si>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</si>
  <si>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</si>
  <si>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</si>
  <si>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</si>
  <si>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</si>
  <si>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</si>
  <si>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</si>
  <si>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</si>
  <si>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</si>
  <si>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</si>
  <si>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</si>
  <si>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</si>
  <si>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</si>
  <si>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</si>
  <si>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</si>
  <si>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</si>
  <si>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</si>
  <si>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</si>
  <si>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</si>
  <si>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</si>
  <si>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</si>
  <si>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</si>
  <si>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</si>
  <si>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</si>
  <si>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</si>
  <si>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</si>
  <si>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</si>
  <si>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</si>
  <si>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</si>
  <si>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</si>
  <si>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</si>
  <si>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</si>
  <si>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</si>
  <si>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</si>
  <si>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</si>
  <si>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</si>
  <si>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</si>
  <si>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</si>
  <si>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</si>
  <si>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</si>
  <si>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</si>
  <si>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</si>
  <si>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</si>
  <si>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</si>
  <si>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</si>
  <si>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</si>
  <si>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</si>
  <si>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</si>
  <si>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</si>
  <si>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</si>
  <si>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</si>
  <si>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</si>
  <si>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</si>
  <si>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</si>
  <si>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</si>
  <si>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</si>
  <si>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</si>
  <si>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</si>
  <si>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</si>
  <si>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</si>
  <si>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</si>
  <si>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</si>
  <si>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</si>
  <si>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</si>
  <si>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</si>
  <si>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</si>
  <si>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</si>
  <si>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</si>
  <si>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</si>
  <si>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</si>
  <si>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</si>
  <si>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</si>
  <si>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</si>
  <si>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</si>
  <si>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</si>
  <si>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</si>
  <si>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</si>
  <si>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</si>
  <si>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</si>
  <si>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</si>
  <si>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</si>
  <si>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</si>
  <si>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</si>
  <si>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</si>
  <si>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</si>
  <si>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</si>
  <si>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</si>
  <si>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</si>
  <si>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</si>
  <si>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</si>
  <si>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</si>
  <si>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</si>
  <si>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</si>
  <si>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</si>
  <si>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</si>
  <si>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</si>
  <si>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</si>
  <si>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</si>
  <si>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</si>
  <si>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</si>
  <si>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</si>
  <si>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</si>
  <si>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</si>
  <si>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</si>
  <si>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</si>
  <si>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</si>
  <si>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</si>
  <si>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</si>
  <si>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</si>
  <si>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</si>
  <si>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</si>
  <si>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</si>
  <si>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</si>
  <si>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</si>
  <si>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</si>
  <si>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</si>
  <si>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</si>
  <si>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</si>
  <si>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</si>
  <si>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</si>
  <si>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</si>
  <si>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</si>
  <si>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</si>
  <si>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</si>
  <si>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</si>
  <si>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</si>
  <si>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</si>
  <si>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</si>
  <si>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</si>
  <si>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</si>
  <si>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</si>
  <si>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</si>
  <si>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</si>
  <si>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</si>
  <si>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</si>
  <si>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</si>
  <si>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</si>
  <si>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</si>
  <si>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</si>
  <si>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</si>
  <si>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</si>
  <si>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</si>
  <si>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</si>
  <si>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</si>
  <si>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</si>
  <si>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</si>
  <si>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</si>
  <si>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</si>
  <si>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</si>
  <si>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</si>
  <si>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</si>
  <si>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</si>
  <si>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</si>
  <si>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</si>
  <si>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</si>
  <si>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</si>
  <si>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</si>
  <si>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</si>
  <si>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</si>
  <si>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</si>
  <si>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</si>
  <si>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</si>
  <si>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</si>
  <si>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</si>
  <si>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</si>
  <si>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</si>
  <si>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</si>
  <si>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</si>
  <si>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</si>
  <si>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</si>
  <si>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</si>
  <si>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</si>
  <si>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</si>
  <si>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</si>
  <si>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</si>
  <si>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</si>
  <si>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</si>
  <si>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</si>
  <si>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</si>
  <si>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</si>
  <si>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</si>
  <si>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</si>
  <si>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</si>
  <si>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</si>
  <si>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</si>
  <si>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</si>
  <si>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</si>
  <si>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</si>
  <si>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</si>
  <si>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</si>
  <si>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</si>
  <si>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</si>
  <si>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</si>
  <si>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</si>
  <si>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</si>
  <si>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</si>
  <si>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</si>
  <si>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</si>
  <si>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</si>
  <si>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</si>
  <si>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</si>
  <si>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</si>
  <si>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</si>
  <si>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</si>
  <si>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</si>
  <si>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</si>
  <si>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</si>
  <si>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</si>
  <si>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</si>
  <si>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</si>
  <si>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</si>
  <si>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</si>
  <si>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</si>
  <si>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</si>
  <si>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</si>
  <si>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</si>
  <si>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</si>
  <si>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</si>
  <si>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</si>
  <si>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</si>
  <si>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</si>
  <si>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</si>
  <si>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</si>
  <si>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</si>
  <si>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</si>
  <si>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</si>
  <si>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</si>
  <si>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</si>
  <si>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</si>
  <si>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</si>
  <si>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</si>
  <si>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</si>
  <si>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</si>
  <si>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</si>
  <si>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</si>
  <si>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</si>
  <si>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</si>
  <si>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</si>
  <si>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</si>
  <si>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</si>
  <si>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</si>
  <si>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</si>
  <si>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</si>
  <si>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</si>
  <si>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</si>
  <si>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</si>
  <si>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</si>
  <si>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</si>
  <si>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</si>
  <si>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</si>
  <si>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</si>
  <si>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</si>
  <si>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</si>
  <si>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</si>
  <si>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</si>
  <si>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</si>
  <si>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</si>
  <si>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</si>
  <si>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</si>
  <si>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</si>
  <si>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</si>
  <si>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</si>
  <si>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</si>
  <si>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</si>
  <si>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</si>
  <si>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</si>
  <si>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</si>
  <si>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</si>
  <si>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</si>
  <si>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</si>
  <si>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</si>
  <si>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</si>
  <si>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</si>
  <si>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</si>
  <si>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</si>
  <si>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</si>
  <si>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</si>
  <si>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</si>
  <si>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</si>
  <si>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</si>
  <si>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</si>
  <si>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</si>
  <si>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</si>
  <si>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</si>
  <si>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</si>
  <si>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</si>
  <si>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</si>
  <si>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</si>
  <si>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</si>
  <si>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</si>
  <si>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</si>
  <si>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</si>
  <si>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</si>
  <si>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</si>
  <si>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</si>
  <si>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</si>
  <si>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</si>
  <si>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</si>
  <si>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</si>
  <si>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</si>
  <si>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</si>
  <si>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</si>
  <si>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</si>
  <si>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</si>
  <si>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</si>
  <si>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</si>
  <si>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</si>
  <si>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</si>
  <si>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</si>
  <si>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</si>
  <si>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</si>
  <si>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</si>
  <si>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</si>
  <si>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</si>
  <si>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</si>
  <si>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</si>
  <si>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</si>
  <si>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</si>
  <si>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</si>
  <si>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</si>
  <si>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</si>
  <si>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</si>
  <si>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</si>
  <si>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</si>
  <si>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</si>
  <si>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</si>
  <si>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</si>
  <si>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</si>
  <si>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</si>
  <si>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</si>
  <si>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</si>
  <si>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</si>
  <si>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</si>
  <si>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</si>
  <si>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</si>
  <si>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</si>
  <si>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</si>
  <si>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</si>
  <si>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</si>
  <si>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</si>
  <si>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</si>
  <si>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</si>
  <si>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</si>
  <si>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</si>
  <si>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</si>
  <si>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</si>
  <si>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</si>
  <si>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</si>
  <si>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</si>
  <si>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</si>
  <si>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</si>
  <si>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</si>
  <si>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</si>
  <si>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</si>
  <si>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</si>
  <si>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</si>
  <si>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</si>
  <si>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</si>
  <si>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</si>
  <si>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</si>
  <si>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</si>
  <si>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</si>
  <si>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</si>
  <si>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</si>
  <si>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</si>
  <si>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</si>
  <si>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</si>
  <si>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</si>
  <si>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</si>
  <si>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</si>
  <si>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</si>
  <si>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</si>
  <si>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</si>
  <si>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</si>
  <si>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</si>
  <si>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</si>
  <si>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</si>
  <si>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</si>
  <si>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</si>
  <si>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</si>
  <si>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</si>
  <si>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</si>
  <si>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</si>
  <si>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</si>
  <si>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</si>
  <si>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</si>
  <si>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</si>
  <si>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</si>
  <si>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</si>
  <si>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</si>
  <si>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</si>
  <si>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</si>
  <si>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</si>
  <si>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</si>
  <si>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</si>
  <si>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</si>
  <si>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</si>
  <si>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</si>
  <si>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</si>
  <si>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</si>
  <si>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</si>
  <si>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</si>
  <si>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</si>
  <si>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</si>
  <si>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</si>
  <si>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</si>
  <si>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</si>
  <si>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</si>
  <si>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</si>
  <si>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</si>
  <si>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</si>
  <si>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</si>
  <si>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</si>
  <si>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</si>
  <si>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</si>
  <si>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</si>
  <si>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</si>
  <si>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</si>
  <si>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</si>
  <si>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</si>
  <si>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</si>
  <si>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</si>
  <si>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</si>
  <si>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</si>
  <si>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</si>
  <si>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</si>
  <si>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</si>
  <si>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</si>
  <si>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</si>
  <si>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</si>
  <si>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</si>
  <si>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</si>
  <si>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</si>
  <si>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</si>
  <si>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</si>
  <si>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</si>
  <si>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</si>
  <si>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</si>
  <si>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</si>
  <si>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</si>
  <si>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</si>
  <si>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</si>
  <si>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</si>
  <si>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</si>
  <si>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</si>
  <si>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</si>
  <si>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</si>
  <si>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</si>
  <si>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</si>
  <si>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</si>
  <si>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</si>
  <si>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</si>
  <si>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</si>
  <si>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</si>
  <si>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</si>
  <si>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</si>
  <si>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</si>
  <si>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</si>
  <si>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</si>
  <si>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</si>
  <si>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</si>
  <si>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</si>
  <si>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</si>
  <si>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</si>
  <si>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</si>
  <si>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</si>
  <si>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</si>
  <si>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</si>
  <si>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</si>
  <si>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</si>
  <si>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</si>
  <si>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</si>
  <si>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</si>
  <si>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</si>
  <si>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</si>
  <si>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</si>
  <si>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</si>
  <si>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</si>
  <si>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</si>
  <si>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</si>
  <si>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</si>
  <si>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</si>
  <si>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</si>
  <si>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</si>
  <si>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</si>
  <si>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</si>
  <si>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</si>
  <si>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</si>
  <si>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</si>
  <si>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</si>
  <si>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</si>
  <si>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</si>
  <si>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</si>
  <si>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</si>
  <si>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</si>
  <si>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</si>
  <si>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</si>
  <si>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</si>
  <si>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</si>
  <si>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</si>
  <si>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</si>
  <si>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</si>
  <si>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</si>
  <si>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</si>
  <si>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</si>
  <si>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</si>
  <si>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</si>
  <si>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</si>
  <si>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</si>
  <si>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</si>
  <si>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</si>
  <si>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</si>
  <si>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</si>
  <si>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</si>
  <si>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</si>
  <si>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</si>
  <si>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</si>
  <si>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</si>
  <si>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</si>
  <si>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</si>
  <si>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</si>
  <si>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</si>
  <si>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</si>
  <si>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</si>
  <si>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</si>
  <si>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</si>
  <si>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</si>
  <si>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</si>
  <si>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</si>
  <si>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</si>
  <si>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No PCM</t>
  </si>
  <si>
    <t>ETA 60 min</t>
  </si>
  <si>
    <t>PCM-20251116-00000590</t>
  </si>
  <si>
    <t>5G turned off due to load issue // EM team at site connected PG</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</si>
  <si>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</si>
  <si>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</si>
  <si>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</si>
  <si>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</si>
  <si>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</si>
  <si>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</si>
  <si>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</si>
  <si>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</si>
  <si>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</si>
  <si>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</si>
  <si>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</si>
  <si>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</si>
  <si>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</si>
  <si>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</si>
  <si>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PCM-20251116-00000573</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</si>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</sst>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314.40302604166936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0.2682922453750507</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45977.351451967595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45977.351451967595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45977.351451967595</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45977.351451967595</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45977.351451967595</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45977.351451967595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45977.351451967595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45977.351451967595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45977.351451967595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45977.351451967595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45977.351451967595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45977.351451967595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45977.351451967595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45977.351451967595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45977.351451967595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45977.351451967595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45977.351451967595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45977.351451967595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45977.351451967595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45977.351451967595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45977.351451967595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45977.351451967595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45977.351451967595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45977.351451967595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45977.351451967595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45977.351451967595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45977.351451967595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45977.351451967595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45977.351451967595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45977.351451967595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45977.351451967595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45977.351451967595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45977.351451967595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45977.351451967595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45977.351451967595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45977.351451967595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45977.351451967595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45977.351451967595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45977.351451967595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45977.351451967595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45977.351451967595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45977.351451967595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45977.351451967595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45977.351451967595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45977.351451967595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45977.351451967595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45977.351451967595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45977.351451967595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45977.351451967595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45977.351451967595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45977.351451967595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45977.351451967595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45977.351451967595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45977.351451967595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45977.351451967595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45977.351451967595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45977.351451967595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45977.351451967595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45977.351451967595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45977.351451967595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45977.351451967595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45977.351451967595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45977.351451967595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45977.351451967595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45977.351451967595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45977.351451967595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45977.351451967595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45977.351451967595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45977.351451967595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45977.351451967595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45977.351451967595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45977.351451967595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45977.351451967595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45977.351451967595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45977.351451967595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45977.351451967595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45977.351451967595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45977.351451967595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45977.351451967595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45977.351451967595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45977.351451967595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45977.351451967595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45977.351451967595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45977.351451967595</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CA459645-403F-41AE-8476-7E105AADE01B}"/>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152.35161400463403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0.91510937500424916</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0.62836168981448282</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9" customHeight="1">
      <c r="A6" s="102" t="s">
        <v>39112</v>
      </c>
      <c r="B6" s="18" t="str">
        <f>IFERROR(VLOOKUP(D6,DB!A:K,11,0),"")</f>
        <v>R2</v>
      </c>
      <c r="C6" s="18">
        <v>4</v>
      </c>
      <c r="D6" s="18" t="s">
        <v>19048</v>
      </c>
      <c r="E6" s="103" t="s">
        <v>39021</v>
      </c>
      <c r="F6" s="104">
        <v>45976.932523148149</v>
      </c>
      <c r="G6" s="105">
        <f ca="1">IFERROR(NOW()-F6,"-")</f>
        <v>0.41892881944659166</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6.75" customHeight="1">
      <c r="A7" s="102" t="s">
        <v>39114</v>
      </c>
      <c r="B7" s="18" t="str">
        <f>IFERROR(VLOOKUP(D7,DB!A:K,11,0),"")</f>
        <v>R2</v>
      </c>
      <c r="C7" s="18">
        <v>1</v>
      </c>
      <c r="D7" s="18" t="s">
        <v>25661</v>
      </c>
      <c r="E7" s="103" t="s">
        <v>39021</v>
      </c>
      <c r="F7" s="104">
        <v>45977.018923611111</v>
      </c>
      <c r="G7" s="105">
        <f ca="1">IFERROR(NOW()-F7,"-")</f>
        <v>0.33252835648454493</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3</v>
      </c>
      <c r="D8" s="18" t="s">
        <v>25436</v>
      </c>
      <c r="E8" s="103" t="s">
        <v>39021</v>
      </c>
      <c r="F8" s="104"/>
      <c r="G8" s="105">
        <f ca="1">IFERROR(NOW()-F8,"-")</f>
        <v>45977.351451967595</v>
      </c>
      <c r="H8" s="104"/>
      <c r="I8" s="18" t="str">
        <f>IFERROR(VLOOKUP(D8,DB!A:F,6,0),"")</f>
        <v>SCECO</v>
      </c>
      <c r="J8" s="18" t="str">
        <f>IFERROR(VLOOKUP(D8,DB!A:G,7,0),"")</f>
        <v>Vandalized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1</v>
      </c>
      <c r="D9" s="18" t="s">
        <v>20380</v>
      </c>
      <c r="E9" s="103"/>
      <c r="F9" s="104">
        <v>45977.338773148149</v>
      </c>
      <c r="G9" s="105">
        <f ca="1">IFERROR(NOW()-F9,"-")</f>
        <v>1.267881944659166E-2</v>
      </c>
      <c r="H9" s="104">
        <v>45977.332939814813</v>
      </c>
      <c r="I9" s="18" t="str">
        <f>IFERROR(VLOOKUP(D9,DB!A:F,6,0),"")</f>
        <v>SCECO</v>
      </c>
      <c r="J9" s="18" t="str">
        <f>IFERROR(VLOOKUP(D9,DB!A:G,7,0),"")</f>
        <v>Good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45977.351451967595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45977.351451967595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45977.351451967595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45977.351451967595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45977.351451967595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45977.351451967595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45977.351451967595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45977.351451967595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45977.351451967595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45977.351451967595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45977.351451967595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45977.351451967595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45977.351451967595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45977.351451967595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45977.351451967595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45977.351451967595</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45977.351451967595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45977.351451967595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45977.351451967595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45977.351451967595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45977.351451967595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45977.351451967595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45977.351451967595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45977.351451967595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45977.351451967595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45977.351451967595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45977.351451967595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45977.351451967595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45977.351451967595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45977.351451967595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45977.351451967595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45977.351451967595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45977.351451967595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45977.351451967595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45977.351451967595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45977.351451967595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45977.351451967595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45977.351451967595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45977.351451967595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45977.351451967595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45977.351451967595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45977.351451967595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45977.351451967595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45977.351451967595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45977.351451967595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45977.351451967595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45977.351451967595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45977.351451967595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45977.351451967595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45977.351451967595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45977.351451967595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45977.351451967595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45977.351451967595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45977.351451967595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45977.351451967595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45977.351451967595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45977.351451967595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45977.351451967595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45977.351451967595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45977.351451967595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45977.351451967595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45977.351451967595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45977.351451967595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45977.351451967595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45977.351451967595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45977.351451967595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45977.351451967595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45977.351451967595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45977.351451967595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45977.351451967595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45977.351451967595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45977.351451967595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45977.351451967595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45977.351451967595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45977.351451967595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45977.351451967595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45977.351451967595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45977.351451967595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45977.351451967595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45977.351451967595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45977.351451967595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45977.351451967595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45977.351451967595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45977.351451967595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45977.351451967595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45977.351451967595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45977.351451967595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45977.351451967595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45977.351451967595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45977.351451967595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45977.351451967595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45977.351451967595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45977.351451967595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45977.351451967595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45977.351451967595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45977.351451967595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45977.351451967595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45977.351451967595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45977.351451967595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45977.351451967595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45977.351451967595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45977.351451967595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45977.351451967595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45977.351451967595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45977.351451967595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45977.351451967595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45977.351451967595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45977.351451967595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45977.351451967595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45977.351451967595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45977.351451967595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45977.351451967595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45977.351451967595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45977.351451967595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45977.351451967595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45977.351451967595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45977.351451967595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45977.351451967595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45977.351451967595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45977.351451967595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45977.351451967595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45977.351451967595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45977.351451967595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45977.351451967595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45977.351451967595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45977.351451967595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45977.351451967595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45977.351451967595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45977.351451967595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45977.351451967595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45977.351451967595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45977.351451967595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45977.351451967595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45977.351451967595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45977.351451967595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45977.351451967595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45977.351451967595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45977.351451967595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45977.351451967595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45977.351451967595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45977.351451967595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45977.351451967595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45977.351451967595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45977.351451967595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45977.351451967595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45977.351451967595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45977.351451967595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45977.351451967595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45977.351451967595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45977.351451967595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45977.351451967595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45977.351451967595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45977.351451967595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45977.351451967595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45977.351451967595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45977.351451967595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45977.351451967595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45977.351451967595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45977.351451967595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45977.351451967595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45977.351451967595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45977.351451967595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45977.351451967595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45977.351451967595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45977.351451967595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45977.351451967595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45977.351451967595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45977.351451967595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45977.351451967595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45977.351451967595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45977.351451967595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45977.351451967595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45977.351451967595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45977.351451967595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45977.351451967595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45977.351451967595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45977.351451967595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45977.351451967595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45977.351451967595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45977.351451967595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45977.351451967595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45977.351451967595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45977.351451967595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45977.351451967595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45977.351451967595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45977.351451967595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45977.351451967595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45977.351451967595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45977.351451967595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45977.351451967595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45977.351451967595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45977.351451967595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45977.351451967595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45977.351451967595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45977.351451967595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45977.351451967595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45977.351451967595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45977.351451967595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45977.351451967595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45977.351451967595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45977.351451967595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45977.351451967595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45977.351451967595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45977.351451967595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45977.351451967595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45977.351451967595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45977.351451967595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45977.351451967595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45977.351451967595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45977.351451967595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45977.351451967595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45977.351451967595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45977.351451967595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45977.351451967595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45977.351451967595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45977.351451967595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45977.351451967595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45977.351451967595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45977.351451967595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45977.351451967595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45977.351451967595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45977.351451967595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45977.351451967595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45977.351451967595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45977.351451967595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45977.351451967595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45977.351451967595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45977.351451967595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45977.351451967595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45977.351451967595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45977.351451967595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45977.351451967595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45977.351451967595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45977.351451967595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45977.351451967595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45977.351451967595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45977.351451967595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45977.351451967595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45977.351451967595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45977.351451967595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45977.351451967595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45977.351451967595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45977.351451967595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45977.351451967595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45977.351451967595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45977.351451967595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45977.351451967595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45977.351451967595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45977.351451967595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45977.351451967595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45977.351451967595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45977.351451967595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45977.351451967595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45977.351451967595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45977.351451967595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45977.351451967595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45977.351451967595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45977.351451967595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45977.351451967595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45977.351451967595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45977.351451967595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45977.351451967595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45977.351451967595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45977.351451967595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45977.351451967595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45977.351451967595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45977.351451967595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45977.351451967595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45977.351451967595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45977.351451967595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45977.351451967595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45977.351451967595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45977.351451967595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45977.351451967595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45977.351451967595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45977.351451967595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45977.351451967595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45977.351451967595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45977.351451967595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45977.351451967595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45977.351451967595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45977.351451967595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45977.351451967595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45977.351451967595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45977.351451967595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45977.351451967595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45977.351451967595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45977.351451967595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45977.351451967595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45977.351451967595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45977.351451967595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45977.351451967595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45977.351451967595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45977.351451967595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45977.351451967595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45977.351451967595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45977.351451967595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45977.351451967595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45977.351451967595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45977.351451967595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45977.351451967595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45977.351451967595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45977.351451967595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45977.351451967595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45977.351451967595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45977.351451967595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45977.351451967595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45977.351451967595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45977.351451967595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45977.351451967595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45977.351451967595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45977.351451967595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45977.351451967595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45977.351451967595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45977.351451967595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45977.351451967595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45977.351451967595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45977.351451967595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45977.351451967595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45977.351451967595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45977.351451967595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45977.351451967595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45977.351451967595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45977.351451967595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45977.351451967595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45977.351451967595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45977.351451967595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45977.351451967595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45977.351451967595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45977.351451967595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45977.351451967595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45977.351451967595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45977.351451967595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45977.351451967595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45977.351451967595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45977.351451967595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45977.351451967595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45977.351451967595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45977.351451967595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45977.351451967595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45977.351451967595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45977.351451967595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45977.351451967595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45977.351451967595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45977.351451967595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45977.351451967595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45977.351451967595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45977.351451967595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45977.351451967595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45977.351451967595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45977.351451967595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45977.351451967595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45977.351451967595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45977.351451967595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45977.351451967595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45977.351451967595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45977.351451967595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45977.351451967595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45977.351451967595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45977.351451967595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45977.351451967595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45977.351451967595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45977.351451967595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45977.351451967595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45977.351451967595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45977.351451967595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45977.351451967595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45977.351451967595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45977.351451967595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45977.351451967595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45977.351451967595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45977.351451967595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45977.351451967595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45977.351451967595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45977.351451967595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45977.351451967595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45977.351451967595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45977.351451967595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45977.351451967595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45977.351451967595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45977.351451967595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45977.351451967595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45977.351451967595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45977.351451967595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45977.351451967595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45977.351451967595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45977.351451967595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45977.351451967595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45977.351451967595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45977.351451967595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45977.351451967595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45977.351451967595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45977.351451967595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45977.351451967595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45977.351451967595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45977.351451967595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45977.351451967595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45977.351451967595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45977.351451967595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45977.351451967595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45977.351451967595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45977.351451967595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45977.351451967595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45977.351451967595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45977.351451967595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45977.351451967595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45977.351451967595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45977.351451967595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45977.351451967595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45977.351451967595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45977.351451967595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45977.351451967595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45977.351451967595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45977.351451967595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45977.351451967595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45977.351451967595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45977.351451967595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45977.351451967595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45977.351451967595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45977.351451967595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45977.351451967595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45977.351451967595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45977.351451967595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45977.351451967595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45977.351451967595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45977.351451967595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45977.351451967595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45977.351451967595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45977.351451967595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45977.351451967595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45977.351451967595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45977.351451967595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45977.351451967595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45977.351451967595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45977.351451967595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45977.351451967595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45977.351451967595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45977.351451967595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45977.351451967595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45977.351451967595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45977.351451967595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45977.351451967595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45977.351451967595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45977.351451967595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45977.351451967595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45977.351451967595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45977.351451967595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45977.351451967595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45977.351451967595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45977.351451967595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45977.351451967595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45977.351451967595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45977.351451967595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45977.351451967595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45977.351451967595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45977.351451967595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45977.351451967595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45977.351451967595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45977.351451967595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45977.351451967595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45977.351451967595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45977.351451967595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45977.351451967595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45977.351451967595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45977.351451967595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45977.351451967595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45977.351451967595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45977.351451967595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45977.351451967595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45977.351451967595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45977.351451967595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45977.351451967595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45977.351451967595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45977.351451967595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45977.351451967595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45977.351451967595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45977.351451967595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45977.351451967595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45977.351451967595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45977.351451967595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45977.351451967595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45977.351451967595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45977.351451967595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45977.351451967595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45977.351451967595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45977.351451967595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45977.351451967595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45977.351451967595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45977.351451967595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45977.351451967595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45977.351451967595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45977.351451967595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45977.351451967595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45977.351451967595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45977.351451967595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45977.351451967595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45977.351451967595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45977.351451967595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45977.351451967595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45977.351451967595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45977.351451967595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45977.351451967595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45977.351451967595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45977.351451967595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45977.351451967595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45977.351451967595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45977.351451967595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45977.351451967595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45977.351451967595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45977.351451967595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45977.351451967595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45977.351451967595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45977.351451967595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45977.351451967595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45977.351451967595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45977.351451967595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45977.351451967595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45977.351451967595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45977.351451967595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45977.351451967595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45977.351451967595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45977.351451967595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45977.351451967595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45977.351451967595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45977.351451967595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45977.351451967595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45977.351451967595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45977.351451967595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45977.351451967595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45977.351451967595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45977.351451967595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45977.351451967595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45977.351451967595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45977.351451967595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45977.351451967595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45977.351451967595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45977.351451967595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45977.351451967595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45977.351451967595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45977.351451967595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45977.351451967595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45977.351451967595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45977.351451967595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45977.351451967595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45977.351451967595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45977.351451967595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45977.351451967595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45977.351451967595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45977.351451967595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45977.351451967595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45977.351451967595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45977.351451967595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45977.351451967595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45977.351451967595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45977.351451967595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45977.351451967595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45977.351451967595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45977.351451967595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45977.351451967595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45977.351451967595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45977.351451967595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45977.351451967595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45977.351451967595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45977.351451967595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45977.351451967595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45977.351451967595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45977.351451967595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45977.351451967595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45977.351451967595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45977.351451967595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45977.351451967595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45977.351451967595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45977.351451967595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45977.351451967595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45977.351451967595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45977.351451967595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45977.351451967595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45977.351451967595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45977.351451967595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45977.351451967595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45977.351451967595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45977.351451967595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45977.351451967595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45977.351451967595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45977.351451967595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45977.351451967595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45977.351451967595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45977.351451967595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45977.351451967595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45977.351451967595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45977.351451967595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45977.351451967595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45977.351451967595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45977.351451967595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45977.351451967595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45977.351451967595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45977.351451967595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45977.351451967595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45977.351451967595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45977.351451967595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45977.351451967595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45977.351451967595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45977.351451967595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45977.351451967595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45977.351451967595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45977.351451967595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45977.351451967595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45977.351451967595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45977.351451967595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45977.351451967595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45977.351451967595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45977.351451967595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45977.351451967595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45977.351451967595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45977.351451967595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45977.351451967595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45977.351451967595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45977.351451967595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45977.351451967595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45977.351451967595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45977.351451967595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45977.351451967595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45977.351451967595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45977.351451967595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45977.351451967595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45977.351451967595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45977.351451967595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45977.351451967595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45977.351451967595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45977.351451967595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45977.351451967595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45977.351451967595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45977.351451967595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45977.351451967595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45977.351451967595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45977.351451967595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45977.351451967595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45977.351451967595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45977.351451967595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45977.351451967595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45977.351451967595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45977.351451967595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45977.351451967595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45977.351451967595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45977.351451967595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45977.351451967595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45977.351451967595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45977.351451967595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45977.351451967595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45977.351451967595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45977.351451967595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45977.351451967595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45977.351451967595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45977.351451967595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45977.351451967595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45977.351451967595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45977.351451967595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45977.351451967595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45977.351451967595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45977.351451967595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45977.351451967595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45977.351451967595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45977.351451967595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45977.351451967595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45977.351451967595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45977.351451967595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45977.351451967595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45977.351451967595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45977.351451967595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45977.351451967595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45977.351451967595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45977.351451967595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45977.351451967595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45977.351451967595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45977.351451967595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45977.351451967595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45977.351451967595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45977.351451967595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45977.351451967595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45977.351451967595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45977.351451967595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45977.351451967595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45977.351451967595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45977.351451967595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45977.351451967595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45977.351451967595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45977.351451967595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45977.351451967595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45977.351451967595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45977.351451967595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45977.351451967595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45977.351451967595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45977.351451967595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45977.351451967595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45977.351451967595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45977.351451967595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45977.351451967595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45977.351451967595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45977.351451967595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45977.351451967595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45977.351451967595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45977.351451967595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45977.351451967595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45977.351451967595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45977.351451967595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45977.351451967595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45977.351451967595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45977.351451967595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45977.351451967595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45977.351451967595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45977.351451967595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45977.351451967595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45977.351451967595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45977.351451967595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45977.351451967595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45977.351451967595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45977.351451967595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45977.351451967595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45977.351451967595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45977.351451967595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45977.351451967595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45977.351451967595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45977.351451967595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45977.351451967595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45977.351451967595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45977.351451967595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45977.351451967595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45977.351451967595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45977.351451967595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45977.351451967595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45977.351451967595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45977.351451967595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45977.351451967595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45977.351451967595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45977.351451967595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45977.351451967595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45977.351451967595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45977.351451967595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45977.351451967595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45977.351451967595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45977.351451967595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45977.351451967595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45977.351451967595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45977.351451967595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45977.351451967595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45977.351451967595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45977.351451967595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45977.351451967595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45977.351451967595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45977.351451967595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45977.351451967595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45977.351451967595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45977.351451967595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45977.351451967595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45977.351451967595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45977.351451967595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45977.351451967595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45977.351451967595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45977.351451967595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45977.351451967595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45977.351451967595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45977.351451967595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45977.351451967595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45977.351451967595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45977.351451967595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45977.351451967595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45977.351451967595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45977.351451967595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45977.351451967595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45977.351451967595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45977.351451967595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45977.351451967595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45977.351451967595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45977.351451967595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45977.351451967595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45977.351451967595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45977.351451967595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45977.351451967595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45977.351451967595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45977.351451967595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45977.351451967595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45977.351451967595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45977.351451967595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45977.351451967595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45977.351451967595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45977.351451967595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45977.351451967595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45977.351451967595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45977.351451967595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45977.351451967595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45977.351451967595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45977.351451967595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45977.351451967595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45977.351451967595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45977.351451967595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45977.351451967595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45977.351451967595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45977.351451967595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45977.351451967595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45977.351451967595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45977.351451967595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45977.351451967595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45977.351451967595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45977.351451967595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45977.351451967595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45977.351451967595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45977.351451967595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45977.351451967595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45977.351451967595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45977.351451967595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45977.351451967595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45977.351451967595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45977.351451967595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45977.351451967595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45977.351451967595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45977.351451967595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45977.351451967595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45977.351451967595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45977.351451967595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45977.351451967595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45977.351451967595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45977.351451967595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45977.351451967595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45977.351451967595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45977.351451967595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45977.351451967595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45977.351451967595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45977.351451967595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45977.351451967595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45977.351451967595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45977.351451967595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45977.351451967595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45977.351451967595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45977.351451967595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45977.351451967595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45977.351451967595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45977.351451967595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45977.351451967595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45977.351451967595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45977.351451967595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45977.351451967595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45977.351451967595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45977.351451967595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45977.351451967595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45977.351451967595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45977.351451967595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45977.351451967595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45977.351451967595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45977.351451967595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45977.351451967595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45977.351451967595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45977.351451967595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45977.351451967595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45977.351451967595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45977.351451967595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45977.351451967595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45977.351451967595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45977.351451967595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45977.351451967595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45977.351451967595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45977.351451967595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45977.351451967595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45977.351451967595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45977.351451967595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45977.351451967595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45977.351451967595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45977.351451967595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45977.351451967595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45977.351451967595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45977.351451967595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45977.351451967595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45977.351451967595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45977.351451967595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45977.351451967595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45977.351451967595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45977.351451967595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45977.351451967595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45977.351451967595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45977.351451967595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45977.351451967595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45977.351451967595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45977.351451967595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45977.351451967595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45977.351451967595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45977.351451967595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45977.351451967595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45977.351451967595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45977.351451967595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45977.351451967595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45977.351451967595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45977.351451967595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45977.351451967595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45977.351451967595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45977.351451967595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45977.351451967595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45977.351451967595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45977.351451967595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45977.351451967595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45977.351451967595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45977.351451967595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45977.351451967595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45977.351451967595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45977.351451967595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45977.351451967595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45977.351451967595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45977.351451967595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45977.351451967595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45977.351451967595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45977.351451967595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45977.351451967595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45977.351451967595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45977.351451967595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45977.351451967595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45977.351451967595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45977.351451967595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45977.351451967595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45977.351451967595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45977.351451967595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45977.351451967595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45977.351451967595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45977.351451967595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45977.351451967595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45977.351451967595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45977.351451967595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45977.351451967595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45977.351451967595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45977.351451967595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45977.351451967595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45977.351451967595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45977.351451967595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45977.351451967595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45977.351451967595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45977.351451967595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45977.351451967595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45977.351451967595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45977.351451967595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45977.351451967595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45977.351451967595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45977.351451967595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45977.351451967595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45977.351451967595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45977.351451967595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45977.351451967595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45977.351451967595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45977.351451967595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45977.351451967595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45977.351451967595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45977.351451967595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45977.351451967595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45977.351451967595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45977.351451967595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45977.351451967595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45977.351451967595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45977.351451967595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45977.351451967595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45977.351451967595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45977.351451967595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45977.351451967595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45977.351451967595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45977.351451967595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45977.351451967595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45977.351451967595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45977.351451967595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45977.351451967595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45977.351451967595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45977.351451967595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45977.351451967595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45977.351451967595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45977.351451967595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45977.351451967595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45977.351451967595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45977.351451967595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45977.351451967595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45977.351451967595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45977.351451967595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45977.351451967595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45977.351451967595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45977.351451967595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45977.351451967595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45977.351451967595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45977.351451967595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45977.351451967595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45977.351451967595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45977.351451967595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45977.351451967595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45977.351451967595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45977.351451967595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45977.351451967595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45977.351451967595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45977.351451967595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45977.351451967595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45977.351451967595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45977.351451967595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45977.351451967595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45977.351451967595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45977.351451967595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45977.351451967595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45977.351451967595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45977.351451967595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45977.351451967595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45977.351451967595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45977.351451967595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45977.351451967595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45977.351451967595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45977.351451967595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45977.351451967595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45977.351451967595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45977.351451967595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45977.351451967595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45977.351451967595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45977.351451967595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273.8707343749993</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0.76234317130001727</v>
      </c>
      <c r="H3" s="96">
        <v>45976.583136574074</v>
      </c>
      <c r="I3" s="135" t="str">
        <f>IFERROR(VLOOKUP(D3,DB!A:F,6,0),"")</f>
        <v>SCECO</v>
      </c>
      <c r="J3" s="135" t="str">
        <f>IFERROR(VLOOKUP(D3,DB!A:G,7,0),"")</f>
        <v>Dead</v>
      </c>
      <c r="K3" s="98" t="s">
        <v>39123</v>
      </c>
      <c r="L3" s="92" t="str">
        <f>IFERROR(VLOOKUP(D3,DB!A:I,9,0),"")</f>
        <v>Latis</v>
      </c>
    </row>
    <row r="4" spans="1:16" ht="15" customHeight="1">
      <c r="A4" s="135"/>
      <c r="B4" s="135" t="str">
        <f>IFERROR(VLOOKUP(D4,DB!A:K,11,0),"")</f>
        <v/>
      </c>
      <c r="C4" s="94"/>
      <c r="D4" s="92"/>
      <c r="E4" s="95"/>
      <c r="F4" s="96"/>
      <c r="G4" s="97">
        <f ca="1">IFERROR(NOW()-F4,"")</f>
        <v>45977.351451967595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45977.351451967595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45977.351451967595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45977.351451967595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45977.351451967595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45977.351451967595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45977.351451967595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45977.351451967595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45977.351451967595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45977.351451967595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45977.351451967595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45977.351451967595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45977.351451967595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45977.351451967595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45977.351451967595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45977.351451967595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45977.351451967595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45977.351451967595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45977.351451967595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45977.351451967595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45977.351451967595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45977.351451967595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45977.351451967595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45977.351451967595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45977.351451967595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45977.351451967595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45977.351451967595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45977.351451967595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45977.351451967595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45977.351451967595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45977.351451967595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45977.351451967595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45977.351451967595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45977.351451967595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45977.351451967595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45977.351451967595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45977.351451967595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45977.351451967595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45977.351451967595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45977.351451967595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45977.351451967595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45977.351451967595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45977.351451967595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45977.351451967595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45977.351451967595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45977.351451967595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45977.351451967595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45977.351451967595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45977.351451967595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45977.351451967595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45977.351451967595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45977.351451967595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45977.351451967595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45977.351451967595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45977.351451967595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45977.351451967595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45977.351451967595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45977.351451967595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45977.351451967595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45977.351451967595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45977.351451967595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45977.351451967595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45977.351451967595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45977.351451967595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45977.351451967595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45977.351451967595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45977.351451967595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45977.351451967595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45977.351451967595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45977.351451967595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45977.351451967595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45977.351451967595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45977.351451967595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45977.351451967595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45977.351451967595</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85.519391782407183</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51.162574652778858</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28.69034085648309</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ca="1">IFERROR(NOW()-F5,"")</f>
        <v>8.5028524305598694</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26" ca="1" si="2">IFERROR(NOW()-F6,"")</f>
        <v>0.34197280093212612</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24"/>
      <c r="E7" s="124"/>
      <c r="F7" s="124"/>
      <c r="G7" s="126">
        <f t="shared" ca="1" si="2"/>
        <v>45977.351451967595</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45977.351451967595</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45977.351451967595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45977.351451967595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45977.351451967595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45977.351451967595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45977.351451967595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45977.351451967595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45977.351451967595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45977.351451967595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45977.351451967595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45977.351451967595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45977.351451967595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45977.351451967595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45977.351451967595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45977.351451967595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45977.351451967595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45977.351451967595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45977.351451967595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45977.351451967595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45977.351451967595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45977.351451967595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45977.351451967595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45977.351451967595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45977.351451967595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45977.351451967595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45977.351451967595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45977.351451967595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45977.351451967595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45977.351451967595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45977.351451967595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45977.351451967595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45977.351451967595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45977.351451967595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45977.351451967595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45977.351451967595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45977.351451967595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45977.351451967595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45977.351451967595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45977.351451967595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45977.351451967595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45977.351451967595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45977.351451967595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45977.351451967595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45977.351451967595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45977.351451967595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45977.351451967595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45977.351451967595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45977.351451967595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45977.351451967595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45977.351451967595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45977.351451967595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45977.351451967595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45977.351451967595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45977.351451967595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45977.351451967595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45977.351451967595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45977.351451967595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45977.351451967595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45977.351451967595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45977.351451967595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45977.351451967595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45977.351451967595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45977.351451967595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45977.351451967595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45977.351451967595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45977.351451967595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45977.351451967595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45977.351451967595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45977.351451967595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45977.351451967595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45977.351451967595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45977.351451967595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45977.351451967595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45977.351451967595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45977.351451967595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45977.351451967595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45977.351451967595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45977.351451967595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45977.351451967595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45977.351451967595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45977.351451967595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45977.351451967595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45977.351451967595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45977.351451967595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45977.351451967595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45977.351451967595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45977.351451967595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45977.351451967595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45977.351451967595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45977.351451967595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45977.351451967595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45977.351451967595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45977.351451967595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45977.351451967595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45977.351451967595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45977.351451967595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45977.351451967595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45977.351451967595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45977.351451967595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45977.351451967595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45977.351451967595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45977.351451967595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45977.351451967595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45977.351451967595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45977.351451967595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45977.351451967595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45977.351451967595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45977.351451967595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45977.351451967595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45977.351451967595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45977.351451967595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45977.351451967595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45977.351451967595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45977.351451967595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45977.351451967595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45977.351451967595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45977.351451967595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45977.351451967595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45977.351451967595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45977.351451967595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45977.351451967595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45977.351451967595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45977.351451967595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45977.351451967595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45977.351451967595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45977.351451967595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45977.351451967595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45977.351451967595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45977.351451967595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45977.351451967595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45977.351451967595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45977.351451967595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45977.351451967595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45977.351451967595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45977.351451967595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45977.351451967595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45977.351451967595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45977.351451967595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45977.351451967595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45977.351451967595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45977.351451967595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45977.351451967595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45977.351451967595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45977.351451967595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45977.351451967595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45977.351451967595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45977.351451967595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45977.351451967595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45977.351451967595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45977.351451967595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45977.351451967595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45977.351451967595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45977.351451967595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45977.351451967595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45977.351451967595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45977.351451967595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45977.351451967595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45977.351451967595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45977.351451967595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45977.351451967595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45977.351451967595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45977.351451967595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45977.351451967595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45977.351451967595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45977.351451967595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45977.351451967595</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0" t="s">
        <v>39134</v>
      </c>
      <c r="B2" s="141" t="str">
        <f>IFERROR(VLOOKUP(D2,DB!A:K,11,0),"")</f>
        <v>R6</v>
      </c>
      <c r="C2" s="142">
        <v>1</v>
      </c>
      <c r="D2" s="141" t="s">
        <v>36429</v>
      </c>
      <c r="E2" s="124" t="s">
        <v>39021</v>
      </c>
      <c r="F2" s="143">
        <v>45977.331759259258</v>
      </c>
      <c r="G2" s="105">
        <f t="shared" ref="G2:G10" ca="1" si="0">IFERROR(NOW()-F2,"-")</f>
        <v>1.9692708337970544E-2</v>
      </c>
      <c r="H2" s="143">
        <v>45977.326006944444</v>
      </c>
      <c r="I2" s="141" t="str">
        <f>IFERROR(VLOOKUP(D2,DB!A:F,6,0),"")</f>
        <v>Generator-SG</v>
      </c>
      <c r="J2" s="141" t="str">
        <f>IFERROR(VLOOKUP(D2,DB!A:G,7,0),"")</f>
        <v>Vandalized</v>
      </c>
      <c r="K2" s="144" t="s">
        <v>39135</v>
      </c>
      <c r="L2" s="145" t="str">
        <f>IFERROR(VLOOKUP(D2,DB!A:I,9,0),"")</f>
        <v>Latis</v>
      </c>
    </row>
    <row r="3" spans="1:16382" ht="31.5" customHeight="1">
      <c r="A3" s="140"/>
      <c r="B3" s="141" t="str">
        <f>IFERROR(VLOOKUP(D3,DB!A:K,11,0),"")</f>
        <v/>
      </c>
      <c r="C3" s="142"/>
      <c r="D3" s="141"/>
      <c r="E3" s="124"/>
      <c r="F3" s="143"/>
      <c r="G3" s="105">
        <f t="shared" ca="1" si="0"/>
        <v>45977.351451967595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45977.351451967595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45977.351451967595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45977.351451967595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45977.351451967595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45977.351451967595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45977.351451967595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45977.351451967595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45977.351451967595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45977.351451967595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45977.351451967595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45977.351451967595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45977.351451967595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45977.351451967595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45977.351451967595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45977.351451967595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45977.351451967595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45977.351451967595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45977.351451967595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45977.351451967595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45977.351451967595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45977.351451967595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45977.351451967595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45977.351451967595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45977.351451967595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45977.351451967595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45977.351451967595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45977.351451967595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45977.351451967595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45977.351451967595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45977.351451967595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45977.351451967595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45977.351451967595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45977.351451967595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45977.351451967595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45977.351451967595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45977.351451967595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45977.351451967595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45977.351451967595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45977.351451967595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45977.351451967595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45977.351451967595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45977.351451967595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45977.351451967595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45977.351451967595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45977.351451967595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45977.351451967595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45977.351451967595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45977.351451967595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45977.351451967595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45977.351451967595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45977.351451967595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45977.351451967595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45977.351451967595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45977.351451967595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45977.351451967595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45977.351451967595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45977.351451967595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45977.351451967595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45977.351451967595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45977.351451967595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45977.351451967595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45977.351451967595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45977.351451967595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45977.351451967595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45977.351451967595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45977.351451967595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45977.351451967595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45977.351451967595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45977.351451967595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45977.351451967595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45977.351451967595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45977.351451967595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45977.351451967595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45977.351451967595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45977.351451967595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45977.351451967595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45977.351451967595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45977.351451967595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45977.351451967595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45977.351451967595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45977.351451967595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45977.351451967595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45977.351451967595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45977.351451967595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45977.351451967595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45977.351451967595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45977.351451967595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45977.351451967595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45977.351451967595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45977.351451967595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45977.351451967595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45977.351451967595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45977.351451967595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45977.351451967595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45977.351451967595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45977.351451967595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45977.351451967595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45977.351451967595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45977.351451967595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45977.351451967595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45977.351451967595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45977.351451967595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45977.351451967595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45977.351451967595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45977.351451967595</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2025-11-16T05:27:35Z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