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60" documentId="120_S{2AC9BD13-BADA-5192-A53E-5A8FF88502F6}" xr6:coauthVersionLast="47" xr6:coauthVersionMax="47" xr10:uidLastSave="{99723DAF-82CC-4807-8B78-6B3189906D2D}"/>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6" i="2"/>
  <c r="G6" i="2"/>
  <c r="I6" i="2"/>
  <c r="J6" i="2"/>
  <c r="L6"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<sst xmlns="http://schemas.openxmlformats.org/spreadsheetml/2006/main" count="180310" uniqueCount="39135">
  <si>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</si>
  <si>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</si>
  <si>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</si>
  <si>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</si>
  <si>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</si>
  <si>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</si>
  <si>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</si>
  <si>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</si>
  <si>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</si>
  <si>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</si>
  <si>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</si>
  <si>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</si>
  <si>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</si>
  <si>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</si>
  <si>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</si>
  <si>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</si>
  <si>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</si>
  <si>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</si>
  <si>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</si>
  <si>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</si>
  <si>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</si>
  <si>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</si>
  <si>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</si>
  <si>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</si>
  <si>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</si>
  <si>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</si>
  <si>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</si>
  <si>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</si>
  <si>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</si>
  <si>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</si>
  <si>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</si>
  <si>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</si>
  <si>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</si>
  <si>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</si>
  <si>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</si>
  <si>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</si>
  <si>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</si>
  <si>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</si>
  <si>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</si>
  <si>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</si>
  <si>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</si>
  <si>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</si>
  <si>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</si>
  <si>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</si>
  <si>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</si>
  <si>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</si>
  <si>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</si>
  <si>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</si>
  <si>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</si>
  <si>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</si>
  <si>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</si>
  <si>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</si>
  <si>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</si>
  <si>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</si>
  <si>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</si>
  <si>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</si>
  <si>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</si>
  <si>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</si>
  <si>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</si>
  <si>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</si>
  <si>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</si>
  <si>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</si>
  <si>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</si>
  <si>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</si>
  <si>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</si>
  <si>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</si>
  <si>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</si>
  <si>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</si>
  <si>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</si>
  <si>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</si>
  <si>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</si>
  <si>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</si>
  <si>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</si>
  <si>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</si>
  <si>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</si>
  <si>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</si>
  <si>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</si>
  <si>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</si>
  <si>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</si>
  <si>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</si>
  <si>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</si>
  <si>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</si>
  <si>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</si>
  <si>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</si>
  <si>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</si>
  <si>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</si>
  <si>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</si>
  <si>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</si>
  <si>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</si>
  <si>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</si>
  <si>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</si>
  <si>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</si>
  <si>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</si>
  <si>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</si>
  <si>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</si>
  <si>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</si>
  <si>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</si>
  <si>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</si>
  <si>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</si>
  <si>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</si>
  <si>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</si>
  <si>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</si>
  <si>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</si>
  <si>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</si>
  <si>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</si>
  <si>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</si>
  <si>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</si>
  <si>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</si>
  <si>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</si>
  <si>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</si>
  <si>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</si>
  <si>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</si>
  <si>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</si>
  <si>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</si>
  <si>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</si>
  <si>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</si>
  <si>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</si>
  <si>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</si>
  <si>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</si>
  <si>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</si>
  <si>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</si>
  <si>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</si>
  <si>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</si>
  <si>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</si>
  <si>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</si>
  <si>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</si>
  <si>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</si>
  <si>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</si>
  <si>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</si>
  <si>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</si>
  <si>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</si>
  <si>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</si>
  <si>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</si>
  <si>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</si>
  <si>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</si>
  <si>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</si>
  <si>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</si>
  <si>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</si>
  <si>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</si>
  <si>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</si>
  <si>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</si>
  <si>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</si>
  <si>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</si>
  <si>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</si>
  <si>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</si>
  <si>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</si>
  <si>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</si>
  <si>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</si>
  <si>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</si>
  <si>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</si>
  <si>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</si>
  <si>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</si>
  <si>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</si>
  <si>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</si>
  <si>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</si>
  <si>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</si>
  <si>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</si>
  <si>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</si>
  <si>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</si>
  <si>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</si>
  <si>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</si>
  <si>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</si>
  <si>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</si>
  <si>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</si>
  <si>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</si>
  <si>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</si>
  <si>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</si>
  <si>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</si>
  <si>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</si>
  <si>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</si>
  <si>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</si>
  <si>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</si>
  <si>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</si>
  <si>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</si>
  <si>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</si>
  <si>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</si>
  <si>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</si>
  <si>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</si>
  <si>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</si>
  <si>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</si>
  <si>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</si>
  <si>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</si>
  <si>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</si>
  <si>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</si>
  <si>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</si>
  <si>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</si>
  <si>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</si>
  <si>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</si>
  <si>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</si>
  <si>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</si>
  <si>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</si>
  <si>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</si>
  <si>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</si>
  <si>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</si>
  <si>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</si>
  <si>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</si>
  <si>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</si>
  <si>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</si>
  <si>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</si>
  <si>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</si>
  <si>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</si>
  <si>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</si>
  <si>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</si>
  <si>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</si>
  <si>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</si>
  <si>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</si>
  <si>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</si>
  <si>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</si>
  <si>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</si>
  <si>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</si>
  <si>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</si>
  <si>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</si>
  <si>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</si>
  <si>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</si>
  <si>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</si>
  <si>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</si>
  <si>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</si>
  <si>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</si>
  <si>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</si>
  <si>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</si>
  <si>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</si>
  <si>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</si>
  <si>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</si>
  <si>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</si>
  <si>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</si>
  <si>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</si>
  <si>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</si>
  <si>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</si>
  <si>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</si>
  <si>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</si>
  <si>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</si>
  <si>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</si>
  <si>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</si>
  <si>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</si>
  <si>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</si>
  <si>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</si>
  <si>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</si>
  <si>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</si>
  <si>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</si>
  <si>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</si>
  <si>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</si>
  <si>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</si>
  <si>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</si>
  <si>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</si>
  <si>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</si>
  <si>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</si>
  <si>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</si>
  <si>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</si>
  <si>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</si>
  <si>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</si>
  <si>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</si>
  <si>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</si>
  <si>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</si>
  <si>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</si>
  <si>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</si>
  <si>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</si>
  <si>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</si>
  <si>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</si>
  <si>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</si>
  <si>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</si>
  <si>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</si>
  <si>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</si>
  <si>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</si>
  <si>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</si>
  <si>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</si>
  <si>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</si>
  <si>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</si>
  <si>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</si>
  <si>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</si>
  <si>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</si>
  <si>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</si>
  <si>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</si>
  <si>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</si>
  <si>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</si>
  <si>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</si>
  <si>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</si>
  <si>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</si>
  <si>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</si>
  <si>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</si>
  <si>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</si>
  <si>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</si>
  <si>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</si>
  <si>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</si>
  <si>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</si>
  <si>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</si>
  <si>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</si>
  <si>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</si>
  <si>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</si>
  <si>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</si>
  <si>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</si>
  <si>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</si>
  <si>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</si>
  <si>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</si>
  <si>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</si>
  <si>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</si>
  <si>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</si>
  <si>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</si>
  <si>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</si>
  <si>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</si>
  <si>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</si>
  <si>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</si>
  <si>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</si>
  <si>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</si>
  <si>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</si>
  <si>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</si>
  <si>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</si>
  <si>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</si>
  <si>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</si>
  <si>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</si>
  <si>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</si>
  <si>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</si>
  <si>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</si>
  <si>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</si>
  <si>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</si>
  <si>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</si>
  <si>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</si>
  <si>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</si>
  <si>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</si>
  <si>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</si>
  <si>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</si>
  <si>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</si>
  <si>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</si>
  <si>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</si>
  <si>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</si>
  <si>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</si>
  <si>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</si>
  <si>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</si>
  <si>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</si>
  <si>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</si>
  <si>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</si>
  <si>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</si>
  <si>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</si>
  <si>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</si>
  <si>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</si>
  <si>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</si>
  <si>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</si>
  <si>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</si>
  <si>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</si>
  <si>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</si>
  <si>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</si>
  <si>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</si>
  <si>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</si>
  <si>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</si>
  <si>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</si>
  <si>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</si>
  <si>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</si>
  <si>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</si>
  <si>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</si>
  <si>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</si>
  <si>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</si>
  <si>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</si>
  <si>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</si>
  <si>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</si>
  <si>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</si>
  <si>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</si>
  <si>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</si>
  <si>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</si>
  <si>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</si>
  <si>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</si>
  <si>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</si>
  <si>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</si>
  <si>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</si>
  <si>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</si>
  <si>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</si>
  <si>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</si>
  <si>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</si>
  <si>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</si>
  <si>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</si>
  <si>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</si>
  <si>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</si>
  <si>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</si>
  <si>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</si>
  <si>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</si>
  <si>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</si>
  <si>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</si>
  <si>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</si>
  <si>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</si>
  <si>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</si>
  <si>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</si>
  <si>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</si>
  <si>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</si>
  <si>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</si>
  <si>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</si>
  <si>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</si>
  <si>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</si>
  <si>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</si>
  <si>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</si>
  <si>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</si>
  <si>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</si>
  <si>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</si>
  <si>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</si>
  <si>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</si>
  <si>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</si>
  <si>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</si>
  <si>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</si>
  <si>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</si>
  <si>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</si>
  <si>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</si>
  <si>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</si>
  <si>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</si>
  <si>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</si>
  <si>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</si>
  <si>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</si>
  <si>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</si>
  <si>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</si>
  <si>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</si>
  <si>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</si>
  <si>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</si>
  <si>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</si>
  <si>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</si>
  <si>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</si>
  <si>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</si>
  <si>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</si>
  <si>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</si>
  <si>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</si>
  <si>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</si>
  <si>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</si>
  <si>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</si>
  <si>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</si>
  <si>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</si>
  <si>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</si>
  <si>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</si>
  <si>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</si>
  <si>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</si>
  <si>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</si>
  <si>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</si>
  <si>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</si>
  <si>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</si>
  <si>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</si>
  <si>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</si>
  <si>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</si>
  <si>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</si>
  <si>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</si>
  <si>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</si>
  <si>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</si>
  <si>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</si>
  <si>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</si>
  <si>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</si>
  <si>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</si>
  <si>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</si>
  <si>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</si>
  <si>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</si>
  <si>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</si>
  <si>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</si>
  <si>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</si>
  <si>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</si>
  <si>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</si>
  <si>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</si>
  <si>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</si>
  <si>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</si>
  <si>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</si>
  <si>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</si>
  <si>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</si>
  <si>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</si>
  <si>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</si>
  <si>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</si>
  <si>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</si>
  <si>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</si>
  <si>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</si>
  <si>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</si>
  <si>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</si>
  <si>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</si>
  <si>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</si>
  <si>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</si>
  <si>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</si>
  <si>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</si>
  <si>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</si>
  <si>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</si>
  <si>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</si>
  <si>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</si>
  <si>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</si>
  <si>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</si>
  <si>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</si>
  <si>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</si>
  <si>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</si>
  <si>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</si>
  <si>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</si>
  <si>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</si>
  <si>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</si>
  <si>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</si>
  <si>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</si>
  <si>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</si>
  <si>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</si>
  <si>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</si>
  <si>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</si>
  <si>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</si>
  <si>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</si>
  <si>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</si>
  <si>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</si>
  <si>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</si>
  <si>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</si>
  <si>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</si>
  <si>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</si>
  <si>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</si>
  <si>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</si>
  <si>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</si>
  <si>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</si>
  <si>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</si>
  <si>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</si>
  <si>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</si>
  <si>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</si>
  <si>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</si>
  <si>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</si>
  <si>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</si>
  <si>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</si>
  <si>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</si>
  <si>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</si>
  <si>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</si>
  <si>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</si>
  <si>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</si>
  <si>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</si>
  <si>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</si>
  <si>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</si>
  <si>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</si>
  <si>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</si>
  <si>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</si>
  <si>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</si>
  <si>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</si>
  <si>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</si>
  <si>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</si>
  <si>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</si>
  <si>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</si>
  <si>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</si>
  <si>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</si>
  <si>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</si>
  <si>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</si>
  <si>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</si>
  <si>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</si>
  <si>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</si>
  <si>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</si>
  <si>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</si>
  <si>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</si>
  <si>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</si>
  <si>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</si>
  <si>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</si>
  <si>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</si>
  <si>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</si>
  <si>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</si>
  <si>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</si>
  <si>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</si>
  <si>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</si>
  <si>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</si>
  <si>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</si>
  <si>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</si>
  <si>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</si>
  <si>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</si>
  <si>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</si>
  <si>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</si>
  <si>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</si>
  <si>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</si>
  <si>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</si>
  <si>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</si>
  <si>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</si>
  <si>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</si>
  <si>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</si>
  <si>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</si>
  <si>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</si>
  <si>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</si>
  <si>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</si>
  <si>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</si>
  <si>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</si>
  <si>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</si>
  <si>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</si>
  <si>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</si>
  <si>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</si>
  <si>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</si>
  <si>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</si>
  <si>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</si>
  <si>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</si>
  <si>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</si>
  <si>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</si>
  <si>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</si>
  <si>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</si>
  <si>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</si>
  <si>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</si>
  <si>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</si>
  <si>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</si>
  <si>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</si>
  <si>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</si>
  <si>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</si>
  <si>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</si>
  <si>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</si>
  <si>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</si>
  <si>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</si>
  <si>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</si>
  <si>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</si>
  <si>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</si>
  <si>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</si>
  <si>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</si>
  <si>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</si>
  <si>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</si>
  <si>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</si>
  <si>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</si>
  <si>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</si>
  <si>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</si>
  <si>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</si>
  <si>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</si>
  <si>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</si>
  <si>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</si>
  <si>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</si>
  <si>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</si>
  <si>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</si>
  <si>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</si>
  <si>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</si>
  <si>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</si>
  <si>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</si>
  <si>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</si>
  <si>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</si>
  <si>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</si>
  <si>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</si>
  <si>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</si>
  <si>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</si>
  <si>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</si>
  <si>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</si>
  <si>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</si>
  <si>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</si>
  <si>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</si>
  <si>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</si>
  <si>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</si>
  <si>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</si>
  <si>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</si>
  <si>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</si>
  <si>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</si>
  <si>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</si>
  <si>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</si>
  <si>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</si>
  <si>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</si>
  <si>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</si>
  <si>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</si>
  <si>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</si>
  <si>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</si>
  <si>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</si>
  <si>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</si>
  <si>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</si>
  <si>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</si>
  <si>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</si>
  <si>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</si>
  <si>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</si>
  <si>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</si>
  <si>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</si>
  <si>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</si>
  <si>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</si>
  <si>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</si>
  <si>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</si>
  <si>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</si>
  <si>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</si>
  <si>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</si>
  <si>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</si>
  <si>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</si>
  <si>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</si>
  <si>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</si>
  <si>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</si>
  <si>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</si>
  <si>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</si>
  <si>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</si>
  <si>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</si>
  <si>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</si>
  <si>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</si>
  <si>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</si>
  <si>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</si>
  <si>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</si>
  <si>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</si>
  <si>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</si>
  <si>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</si>
  <si>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</si>
  <si>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</si>
  <si>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</si>
  <si>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</si>
  <si>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</si>
  <si>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</si>
  <si>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</si>
  <si>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</si>
  <si>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</si>
  <si>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</si>
  <si>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</si>
  <si>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</si>
  <si>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</si>
  <si>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</si>
  <si>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</si>
  <si>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</si>
  <si>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</si>
  <si>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</si>
  <si>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</si>
  <si>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</si>
  <si>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</si>
  <si>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</si>
  <si>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</si>
  <si>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</si>
  <si>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</si>
  <si>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</si>
  <si>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</si>
  <si>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</si>
  <si>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</si>
  <si>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</si>
  <si>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</si>
  <si>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</si>
  <si>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</si>
  <si>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</si>
  <si>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</si>
  <si>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</si>
  <si>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</si>
  <si>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</si>
  <si>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</si>
  <si>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</si>
  <si>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</si>
  <si>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</si>
  <si>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</si>
  <si>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</si>
  <si>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</si>
  <si>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</si>
  <si>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</si>
  <si>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</si>
  <si>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</si>
  <si>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</si>
  <si>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</si>
  <si>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</si>
  <si>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</si>
  <si>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</si>
  <si>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</si>
  <si>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</si>
  <si>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</si>
  <si>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</si>
  <si>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</si>
  <si>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</si>
  <si>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</si>
  <si>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</si>
  <si>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</si>
  <si>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</si>
  <si>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</si>
  <si>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</si>
  <si>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</si>
  <si>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</si>
  <si>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</si>
  <si>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</si>
  <si>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</si>
  <si>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</si>
  <si>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</si>
  <si>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</si>
  <si>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</si>
  <si>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</si>
  <si>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</si>
  <si>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</si>
  <si>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</si>
  <si>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</si>
  <si>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</si>
  <si>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</si>
  <si>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</si>
  <si>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</si>
  <si>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</si>
  <si>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</si>
  <si>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</si>
  <si>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</si>
  <si>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</si>
  <si>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</si>
  <si>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</si>
  <si>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</si>
  <si>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</si>
  <si>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</si>
  <si>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</si>
  <si>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</si>
  <si>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</si>
  <si>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</si>
  <si>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</si>
  <si>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</si>
  <si>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</si>
  <si>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</si>
  <si>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</si>
  <si>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</si>
  <si>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</si>
  <si>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</si>
  <si>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</si>
  <si>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</si>
  <si>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</si>
  <si>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</si>
  <si>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</si>
  <si>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</si>
  <si>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</si>
  <si>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</si>
  <si>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</si>
  <si>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</si>
  <si>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</si>
  <si>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</si>
  <si>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</si>
  <si>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</si>
  <si>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</si>
  <si>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</si>
  <si>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</si>
  <si>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</si>
  <si>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</si>
  <si>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</si>
  <si>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</si>
  <si>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</si>
  <si>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</si>
  <si>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</si>
  <si>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</si>
  <si>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</si>
  <si>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</si>
  <si>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</si>
  <si>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</si>
  <si>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</si>
  <si>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</si>
  <si>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</si>
  <si>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</si>
  <si>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</si>
  <si>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</si>
  <si>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</si>
  <si>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</si>
  <si>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</si>
  <si>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</si>
  <si>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</si>
  <si>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</si>
  <si>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</si>
  <si>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</si>
  <si>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</si>
  <si>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</si>
  <si>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</si>
  <si>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</si>
  <si>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</si>
  <si>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</si>
  <si>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</si>
  <si>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</si>
  <si>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</si>
  <si>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</si>
  <si>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</si>
  <si>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</si>
  <si>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</si>
  <si>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</si>
  <si>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</si>
  <si>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</si>
  <si>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</si>
  <si>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</si>
  <si>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</si>
  <si>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</si>
  <si>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</si>
  <si>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</si>
  <si>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</si>
  <si>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</si>
  <si>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</si>
  <si>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</si>
  <si>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</si>
  <si>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</si>
  <si>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</si>
  <si>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</si>
  <si>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</si>
  <si>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</si>
  <si>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</si>
  <si>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</si>
  <si>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</si>
  <si>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</si>
  <si>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</si>
  <si>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</si>
  <si>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</si>
  <si>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</si>
  <si>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</si>
  <si>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</si>
  <si>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</si>
  <si>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</si>
  <si>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</si>
  <si>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</si>
  <si>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</si>
  <si>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</si>
  <si>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</si>
  <si>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</si>
  <si>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</si>
  <si>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</si>
  <si>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</si>
  <si>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</si>
  <si>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</si>
  <si>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</si>
  <si>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</si>
  <si>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</si>
  <si>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</si>
  <si>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</si>
  <si>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</si>
  <si>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</si>
  <si>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</si>
  <si>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</si>
  <si>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</si>
  <si>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</si>
  <si>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</si>
  <si>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</si>
  <si>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</si>
  <si>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</si>
  <si>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</si>
  <si>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</si>
  <si>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</si>
  <si>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</si>
  <si>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</si>
  <si>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</si>
  <si>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</si>
  <si>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</si>
  <si>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</si>
  <si>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</si>
  <si>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</si>
  <si>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</si>
  <si>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</si>
  <si>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</si>
  <si>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</si>
  <si>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</si>
  <si>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</si>
  <si>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</si>
  <si>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</si>
  <si>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</si>
  <si>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</si>
  <si>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</si>
  <si>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</si>
  <si>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</si>
  <si>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</si>
  <si>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</si>
  <si>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</si>
  <si>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</si>
  <si>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</si>
  <si>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</si>
  <si>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</si>
  <si>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</si>
  <si>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</si>
  <si>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</si>
  <si>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</si>
  <si>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</si>
  <si>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</si>
  <si>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</si>
  <si>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</si>
  <si>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</si>
  <si>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</si>
  <si>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</si>
  <si>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</si>
  <si>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</si>
  <si>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</si>
  <si>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</si>
  <si>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</si>
  <si>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</si>
  <si>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</si>
  <si>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</si>
  <si>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</si>
  <si>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</si>
  <si>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</si>
  <si>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</si>
  <si>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</si>
  <si>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</si>
  <si>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</si>
  <si>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</si>
  <si>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</si>
  <si>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</si>
  <si>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</si>
  <si>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</si>
  <si>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</si>
  <si>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</si>
  <si>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</si>
  <si>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</si>
  <si>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</si>
  <si>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</si>
  <si>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</si>
  <si>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</si>
  <si>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</si>
  <si>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</si>
  <si>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</si>
  <si>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</si>
  <si>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</si>
  <si>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</si>
  <si>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</si>
  <si>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</si>
  <si>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</si>
  <si>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</si>
  <si>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</si>
  <si>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</si>
  <si>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</si>
  <si>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</si>
  <si>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</si>
  <si>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</si>
  <si>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</si>
  <si>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</si>
  <si>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</si>
  <si>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</si>
  <si>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</si>
  <si>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</si>
  <si>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</si>
  <si>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</si>
  <si>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</si>
  <si>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</si>
  <si>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</si>
  <si>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</si>
  <si>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</si>
  <si>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</si>
  <si>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</si>
  <si>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</si>
  <si>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</si>
  <si>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</si>
  <si>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</si>
  <si>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</si>
  <si>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</si>
  <si>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</si>
  <si>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</si>
  <si>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</si>
  <si>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</si>
  <si>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</si>
  <si>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</si>
  <si>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</si>
  <si>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</si>
  <si>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</si>
  <si>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</si>
  <si>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</si>
  <si>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</si>
  <si>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</si>
  <si>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</si>
  <si>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</si>
  <si>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</si>
  <si>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</si>
  <si>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</si>
  <si>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</si>
  <si>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</si>
  <si>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</si>
  <si>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</si>
  <si>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</si>
  <si>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</si>
  <si>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</si>
  <si>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</si>
  <si>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</si>
  <si>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</si>
  <si>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</si>
  <si>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</si>
  <si>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</si>
  <si>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</si>
  <si>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</si>
  <si>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</si>
  <si>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</si>
  <si>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</si>
  <si>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</si>
  <si>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</si>
  <si>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</si>
  <si>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</si>
  <si>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</si>
  <si>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</si>
  <si>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</si>
  <si>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</si>
  <si>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</si>
  <si>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</si>
  <si>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</si>
  <si>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</si>
  <si>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</si>
  <si>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</si>
  <si>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</si>
  <si>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</si>
  <si>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</si>
  <si>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</si>
  <si>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</si>
  <si>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</si>
  <si>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</si>
  <si>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</si>
  <si>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</si>
  <si>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</si>
  <si>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</si>
  <si>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</si>
  <si>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</si>
  <si>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</si>
  <si>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</si>
  <si>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</si>
  <si>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</si>
  <si>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</si>
  <si>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</si>
  <si>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</si>
  <si>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</si>
  <si>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</si>
  <si>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</si>
  <si>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</si>
  <si>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</si>
  <si>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</si>
  <si>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</si>
  <si>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</si>
  <si>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</si>
  <si>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</si>
  <si>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</si>
  <si>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</si>
  <si>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</si>
  <si>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</si>
  <si>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</si>
  <si>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</si>
  <si>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</si>
  <si>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</si>
  <si>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</si>
  <si>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</si>
  <si>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</si>
  <si>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</si>
  <si>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</si>
  <si>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</si>
  <si>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</si>
  <si>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</si>
  <si>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</si>
  <si>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</si>
  <si>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</si>
  <si>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</si>
  <si>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</si>
  <si>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</si>
  <si>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</si>
  <si>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</si>
  <si>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</si>
  <si>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</si>
  <si>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</si>
  <si>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</si>
  <si>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</si>
  <si>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</si>
  <si>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</si>
  <si>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</si>
  <si>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</si>
  <si>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</si>
  <si>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</si>
  <si>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</si>
  <si>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</si>
  <si>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</si>
  <si>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</si>
  <si>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</si>
  <si>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</si>
  <si>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</si>
  <si>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</si>
  <si>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</si>
  <si>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</si>
  <si>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</si>
  <si>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</si>
  <si>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</si>
  <si>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</si>
  <si>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</si>
  <si>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</si>
  <si>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</si>
  <si>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</si>
  <si>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</si>
  <si>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</si>
  <si>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</si>
  <si>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</si>
  <si>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</si>
  <si>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</si>
  <si>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</si>
  <si>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</si>
  <si>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</si>
  <si>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</si>
  <si>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</si>
  <si>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</si>
  <si>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</si>
  <si>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</si>
  <si>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</si>
  <si>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</si>
  <si>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</si>
  <si>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</si>
  <si>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</si>
  <si>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</si>
  <si>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</si>
  <si>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</si>
  <si>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</si>
  <si>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</si>
  <si>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</si>
  <si>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</si>
  <si>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</si>
  <si>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</si>
  <si>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</si>
  <si>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</si>
  <si>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</si>
  <si>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</si>
  <si>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</si>
  <si>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</si>
  <si>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</si>
  <si>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</si>
  <si>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</si>
  <si>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</si>
  <si>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</si>
  <si>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</si>
  <si>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</si>
  <si>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</si>
  <si>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</si>
  <si>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</si>
  <si>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</si>
  <si>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</si>
  <si>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</si>
  <si>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</si>
  <si>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</si>
  <si>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</si>
  <si>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</si>
  <si>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</si>
  <si>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</si>
  <si>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</si>
  <si>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</si>
  <si>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</si>
  <si>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</si>
  <si>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</si>
  <si>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</si>
  <si>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</si>
  <si>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</si>
  <si>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</si>
  <si>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</si>
  <si>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</si>
  <si>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</si>
  <si>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</si>
  <si>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</si>
  <si>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</si>
  <si>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</si>
  <si>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</si>
  <si>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</si>
  <si>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</si>
  <si>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</si>
  <si>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</si>
  <si>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</si>
  <si>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</si>
  <si>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</si>
  <si>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</si>
  <si>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</si>
  <si>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</si>
  <si>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</si>
  <si>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</si>
  <si>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</si>
  <si>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</si>
  <si>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</si>
  <si>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</si>
  <si>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</si>
  <si>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</si>
  <si>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</si>
  <si>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</si>
  <si>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</si>
  <si>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</si>
  <si>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</si>
  <si>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</si>
  <si>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</si>
  <si>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</si>
  <si>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</si>
  <si>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</si>
  <si>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</si>
  <si>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</si>
  <si>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</si>
  <si>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</si>
  <si>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</si>
  <si>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</si>
  <si>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</si>
  <si>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</si>
  <si>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</si>
  <si>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</si>
  <si>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</si>
  <si>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</si>
  <si>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</si>
  <si>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</si>
  <si>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</si>
  <si>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</si>
  <si>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</si>
  <si>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</si>
  <si>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</si>
  <si>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</si>
  <si>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</si>
  <si>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</si>
  <si>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</si>
  <si>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</si>
  <si>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</si>
  <si>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</si>
  <si>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</si>
  <si>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</si>
  <si>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</si>
  <si>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</si>
  <si>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</si>
  <si>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</si>
  <si>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</si>
  <si>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</si>
  <si>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</si>
  <si>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</si>
  <si>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</si>
  <si>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</si>
  <si>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</si>
  <si>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</si>
  <si>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</si>
  <si>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</si>
  <si>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</si>
  <si>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</si>
  <si>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</si>
  <si>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</si>
  <si>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</si>
  <si>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</si>
  <si>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</si>
  <si>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</si>
  <si>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</si>
  <si>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</si>
  <si>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</si>
  <si>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</si>
  <si>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</si>
  <si>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</si>
  <si>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</si>
  <si>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</si>
  <si>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</si>
  <si>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</si>
  <si>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</si>
  <si>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</si>
  <si>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</si>
  <si>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</si>
  <si>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</si>
  <si>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</si>
  <si>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</si>
  <si>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</si>
  <si>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</si>
  <si>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</si>
  <si>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</si>
  <si>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</si>
  <si>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</si>
  <si>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</si>
  <si>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</si>
  <si>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</si>
  <si>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</si>
  <si>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</si>
  <si>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</si>
  <si>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</si>
  <si>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</si>
  <si>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</si>
  <si>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</si>
  <si>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</si>
  <si>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</si>
  <si>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</si>
  <si>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</si>
  <si>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</si>
  <si>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</si>
  <si>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</si>
  <si>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</si>
  <si>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</si>
  <si>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</si>
  <si>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</si>
  <si>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</si>
  <si>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</si>
  <si>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</si>
  <si>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</si>
  <si>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</si>
  <si>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</si>
  <si>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</si>
  <si>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</si>
  <si>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</si>
  <si>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</si>
  <si>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</si>
  <si>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</si>
  <si>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</si>
  <si>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</si>
  <si>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</si>
  <si>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</si>
  <si>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</si>
  <si>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</si>
  <si>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</si>
  <si>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</si>
  <si>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</si>
  <si>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</si>
  <si>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</si>
  <si>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</si>
  <si>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</si>
  <si>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</si>
  <si>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</si>
  <si>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</si>
  <si>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</si>
  <si>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</si>
  <si>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</si>
  <si>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</si>
  <si>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</si>
  <si>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</si>
  <si>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</si>
  <si>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</si>
  <si>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</si>
  <si>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</si>
  <si>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</si>
  <si>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</si>
  <si>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</si>
  <si>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</si>
  <si>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</si>
  <si>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</si>
  <si>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</si>
  <si>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</si>
  <si>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</si>
  <si>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</si>
  <si>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</si>
  <si>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</si>
  <si>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</si>
  <si>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</si>
  <si>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</si>
  <si>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</si>
  <si>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</si>
  <si>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</si>
  <si>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</si>
  <si>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</si>
  <si>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</si>
  <si>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</si>
  <si>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</si>
  <si>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</si>
  <si>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</si>
  <si>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</si>
  <si>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</si>
  <si>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</si>
  <si>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</si>
  <si>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</si>
  <si>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</si>
  <si>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</si>
  <si>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</si>
  <si>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</si>
  <si>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</si>
  <si>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</si>
  <si>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</si>
  <si>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</si>
  <si>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</si>
  <si>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</si>
  <si>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</si>
  <si>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</si>
  <si>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</si>
  <si>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</si>
  <si>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</si>
  <si>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</si>
  <si>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</si>
  <si>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</si>
  <si>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</si>
  <si>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</si>
  <si>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</si>
  <si>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</si>
  <si>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</si>
  <si>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</si>
  <si>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</si>
  <si>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</si>
  <si>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</si>
  <si>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</si>
  <si>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</si>
  <si>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</si>
  <si>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</si>
  <si>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</si>
  <si>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</si>
  <si>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</si>
  <si>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</si>
  <si>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</si>
  <si>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</si>
  <si>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</si>
  <si>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</si>
  <si>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</si>
  <si>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</si>
  <si>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</si>
  <si>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</si>
  <si>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</si>
  <si>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</si>
  <si>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</si>
  <si>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</si>
  <si>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</si>
  <si>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</si>
  <si>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</si>
  <si>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</si>
  <si>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</si>
  <si>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</si>
  <si>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</si>
  <si>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</si>
  <si>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</si>
  <si>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</si>
  <si>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</si>
  <si>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</si>
  <si>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</si>
  <si>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</si>
  <si>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</si>
  <si>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</si>
  <si>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</si>
  <si>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</si>
  <si>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</si>
  <si>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</si>
  <si>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</si>
  <si>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</si>
  <si>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</si>
  <si>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</si>
  <si>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</si>
  <si>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</si>
  <si>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</si>
  <si>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</si>
  <si>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</si>
  <si>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</si>
  <si>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</si>
  <si>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</si>
  <si>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</si>
  <si>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</si>
  <si>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</si>
  <si>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</si>
  <si>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</si>
  <si>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</si>
  <si>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</si>
  <si>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</si>
  <si>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</si>
  <si>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</si>
  <si>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</si>
  <si>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</si>
  <si>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</si>
  <si>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</si>
  <si>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</si>
  <si>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</si>
  <si>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</si>
  <si>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</si>
  <si>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</si>
  <si>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</si>
  <si>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</si>
  <si>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</si>
  <si>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</si>
  <si>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</si>
  <si>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</si>
  <si>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</si>
  <si>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</si>
  <si>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</si>
  <si>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</si>
  <si>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</si>
  <si>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</si>
  <si>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</si>
  <si>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</si>
  <si>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</si>
  <si>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</si>
  <si>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</si>
  <si>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</si>
  <si>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</si>
  <si>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</si>
  <si>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</si>
  <si>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</si>
  <si>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</si>
  <si>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</si>
  <si>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</si>
  <si>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</si>
  <si>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</si>
  <si>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</si>
  <si>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</si>
  <si>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</si>
  <si>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</si>
  <si>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</si>
  <si>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</si>
  <si>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</si>
  <si>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</si>
  <si>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</si>
  <si>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</si>
  <si>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</si>
  <si>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</si>
  <si>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</si>
  <si>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</si>
  <si>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</si>
  <si>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</si>
  <si>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</si>
  <si>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</si>
  <si>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</si>
  <si>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</si>
  <si>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</si>
  <si>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</si>
  <si>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</si>
  <si>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</si>
  <si>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</si>
  <si>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</si>
  <si>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</si>
  <si>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</si>
  <si>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</si>
  <si>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</si>
  <si>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</si>
  <si>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</si>
  <si>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</si>
  <si>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</si>
  <si>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</si>
  <si>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</si>
  <si>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</si>
  <si>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</si>
  <si>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</si>
  <si>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</si>
  <si>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</si>
  <si>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</si>
  <si>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</si>
  <si>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</si>
  <si>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</si>
  <si>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</si>
  <si>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</si>
  <si>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</si>
  <si>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</si>
  <si>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</si>
  <si>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</si>
  <si>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</si>
  <si>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</si>
  <si>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</si>
  <si>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</si>
  <si>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</si>
  <si>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</si>
  <si>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</si>
  <si>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</si>
  <si>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</si>
  <si>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</si>
  <si>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</si>
  <si>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</si>
  <si>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</si>
  <si>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</si>
  <si>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</si>
  <si>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</si>
  <si>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</si>
  <si>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</si>
  <si>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</si>
  <si>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</si>
  <si>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</si>
  <si>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</si>
  <si>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</si>
  <si>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</si>
  <si>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</si>
  <si>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</si>
  <si>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</si>
  <si>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</si>
  <si>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</si>
  <si>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</si>
  <si>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</si>
  <si>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</si>
  <si>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</si>
  <si>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</si>
  <si>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</si>
  <si>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</si>
  <si>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</si>
  <si>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</si>
  <si>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</si>
  <si>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</si>
  <si>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</si>
  <si>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</si>
  <si>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</si>
  <si>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</si>
  <si>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</si>
  <si>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</si>
  <si>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</si>
  <si>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</si>
  <si>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</si>
  <si>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</si>
  <si>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</si>
  <si>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</si>
  <si>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</si>
  <si>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</si>
  <si>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</si>
  <si>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</si>
  <si>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</si>
  <si>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</si>
  <si>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</si>
  <si>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</si>
  <si>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</si>
  <si>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</si>
  <si>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</si>
  <si>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</si>
  <si>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</si>
  <si>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</si>
  <si>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</si>
  <si>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</si>
  <si>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</si>
  <si>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</si>
  <si>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</si>
  <si>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</si>
  <si>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</si>
  <si>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</si>
  <si>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</si>
  <si>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</si>
  <si>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</si>
  <si>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</si>
  <si>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</si>
  <si>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</si>
  <si>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</si>
  <si>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</si>
  <si>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</si>
  <si>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</si>
  <si>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</si>
  <si>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</si>
  <si>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</si>
  <si>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</si>
  <si>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</si>
  <si>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</si>
  <si>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</si>
  <si>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</si>
  <si>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</si>
  <si>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</si>
  <si>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</si>
  <si>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</si>
  <si>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</si>
  <si>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</si>
  <si>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</si>
  <si>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</si>
  <si>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</si>
  <si>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</si>
  <si>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</si>
  <si>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</si>
  <si>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</si>
  <si>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</si>
  <si>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</si>
  <si>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</si>
  <si>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</si>
  <si>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</si>
  <si>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</si>
  <si>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</si>
  <si>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</si>
  <si>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</si>
  <si>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</si>
  <si>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</si>
  <si>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</si>
  <si>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</si>
  <si>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</si>
  <si>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</si>
  <si>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</si>
  <si>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</si>
  <si>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</si>
  <si>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</si>
  <si>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</si>
  <si>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</si>
  <si>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</si>
  <si>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</si>
  <si>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</si>
  <si>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</si>
  <si>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</si>
  <si>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</si>
  <si>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</si>
  <si>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</si>
  <si>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</si>
  <si>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</si>
  <si>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</si>
  <si>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</si>
  <si>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</si>
  <si>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</si>
  <si>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</si>
  <si>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</si>
  <si>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</si>
  <si>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</si>
  <si>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</si>
  <si>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</si>
  <si>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</si>
  <si>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</si>
  <si>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</si>
  <si>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</si>
  <si>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</si>
  <si>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</si>
  <si>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</si>
  <si>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</si>
  <si>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</si>
  <si>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</si>
  <si>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</si>
  <si>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</si>
  <si>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</si>
  <si>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</si>
  <si>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</si>
  <si>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</si>
  <si>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</si>
  <si>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</si>
  <si>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</si>
  <si>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</si>
  <si>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</si>
  <si>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</si>
  <si>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</si>
  <si>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</si>
  <si>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</si>
  <si>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</si>
  <si>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</si>
  <si>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</si>
  <si>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</si>
  <si>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</si>
  <si>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</si>
  <si>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</si>
  <si>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</si>
  <si>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</si>
  <si>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</si>
  <si>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</si>
  <si>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</si>
  <si>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</si>
  <si>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</si>
  <si>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</si>
  <si>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</si>
  <si>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</si>
  <si>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</si>
  <si>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</si>
  <si>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</si>
  <si>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</si>
  <si>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</si>
  <si>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</si>
  <si>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</si>
  <si>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</si>
  <si>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</si>
  <si>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</si>
  <si>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</si>
  <si>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</si>
  <si>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</si>
  <si>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</si>
  <si>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</si>
  <si>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</si>
  <si>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</si>
  <si>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</si>
  <si>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</si>
  <si>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</si>
  <si>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</si>
  <si>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</si>
  <si>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</si>
  <si>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</si>
  <si>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</si>
  <si>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</si>
  <si>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</si>
  <si>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</si>
  <si>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</si>
  <si>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</si>
  <si>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</si>
  <si>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</si>
  <si>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</si>
  <si>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</si>
  <si>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</si>
  <si>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</si>
  <si>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</si>
  <si>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</si>
  <si>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</si>
  <si>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</si>
  <si>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</si>
  <si>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</si>
  <si>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</si>
  <si>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</si>
  <si>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</si>
  <si>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</si>
  <si>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</si>
  <si>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</si>
  <si>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</si>
  <si>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</si>
  <si>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</si>
  <si>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</si>
  <si>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</si>
  <si>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</si>
  <si>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</si>
  <si>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</si>
  <si>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</si>
  <si>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</si>
  <si>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</si>
  <si>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</si>
  <si>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</si>
  <si>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</si>
  <si>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</si>
  <si>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</si>
  <si>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</si>
  <si>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</si>
  <si>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</si>
  <si>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</si>
  <si>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</si>
  <si>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</si>
  <si>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</si>
  <si>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</si>
  <si>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</si>
  <si>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</si>
  <si>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</si>
  <si>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</si>
  <si>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</si>
  <si>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</si>
  <si>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</si>
  <si>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</si>
  <si>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</si>
  <si>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</si>
  <si>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</si>
  <si>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</si>
  <si>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</si>
  <si>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</si>
  <si>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</si>
  <si>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</si>
  <si>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</si>
  <si>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</si>
  <si>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</si>
  <si>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</si>
  <si>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</si>
  <si>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</si>
  <si>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</si>
  <si>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</si>
  <si>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</si>
  <si>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</si>
  <si>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</si>
  <si>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</si>
  <si>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</si>
  <si>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</si>
  <si>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</si>
  <si>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</si>
  <si>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</si>
  <si>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</si>
  <si>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</si>
  <si>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</si>
  <si>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</si>
  <si>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</si>
  <si>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</si>
  <si>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</si>
  <si>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</si>
  <si>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</si>
  <si>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</si>
  <si>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</si>
  <si>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</si>
  <si>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</si>
  <si>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</si>
  <si>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</si>
  <si>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</si>
  <si>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</si>
  <si>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</si>
  <si>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</si>
  <si>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</si>
  <si>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</si>
  <si>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</si>
  <si>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</si>
  <si>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</si>
  <si>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</si>
  <si>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</si>
  <si>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</si>
  <si>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</si>
  <si>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</si>
  <si>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</si>
  <si>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</si>
  <si>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</si>
  <si>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</si>
  <si>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</si>
  <si>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</si>
  <si>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</si>
  <si>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</si>
  <si>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</si>
  <si>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</si>
  <si>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</si>
  <si>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</si>
  <si>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</si>
  <si>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</si>
  <si>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</si>
  <si>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</si>
  <si>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</si>
  <si>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</si>
  <si>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</si>
  <si>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</si>
  <si>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</si>
  <si>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</si>
  <si>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</si>
  <si>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</si>
  <si>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</si>
  <si>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</si>
  <si>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</si>
  <si>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</si>
  <si>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</si>
  <si>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</si>
  <si>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</si>
  <si>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</si>
  <si>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</si>
  <si>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</si>
  <si>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</si>
  <si>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</si>
  <si>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</si>
  <si>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</si>
  <si>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</si>
  <si>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</si>
  <si>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</si>
  <si>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</si>
  <si>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</si>
  <si>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</si>
  <si>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</si>
  <si>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</si>
  <si>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</si>
  <si>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</si>
  <si>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</si>
  <si>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</si>
  <si>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</si>
  <si>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</si>
  <si>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</si>
  <si>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</si>
  <si>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</si>
  <si>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</si>
  <si>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</si>
  <si>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</si>
  <si>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</si>
  <si>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</si>
  <si>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</si>
  <si>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</si>
  <si>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</si>
  <si>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</si>
  <si>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</si>
  <si>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</si>
  <si>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</si>
  <si>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</si>
  <si>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</si>
  <si>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</si>
  <si>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</si>
  <si>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</si>
  <si>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</si>
  <si>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</si>
  <si>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</si>
  <si>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</si>
  <si>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</si>
  <si>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</si>
  <si>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</si>
  <si>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</si>
  <si>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</si>
  <si>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</si>
  <si>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</si>
  <si>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</si>
  <si>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</si>
  <si>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</si>
  <si>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</si>
  <si>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</si>
  <si>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</si>
  <si>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</si>
  <si>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</si>
  <si>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</si>
  <si>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</si>
  <si>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</si>
  <si>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</si>
  <si>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</si>
  <si>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</si>
  <si>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</si>
  <si>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</si>
  <si>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</si>
  <si>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</si>
  <si>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</si>
  <si>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</si>
  <si>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</si>
  <si>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</si>
  <si>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</si>
  <si>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</si>
  <si>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</si>
  <si>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</si>
  <si>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</si>
  <si>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</si>
  <si>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</si>
  <si>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</si>
  <si>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</si>
  <si>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</si>
  <si>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</si>
  <si>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</si>
  <si>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</si>
  <si>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</si>
  <si>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</si>
  <si>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</si>
  <si>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</si>
  <si>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</si>
  <si>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</si>
  <si>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</si>
  <si>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</si>
  <si>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</si>
  <si>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</si>
  <si>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</si>
  <si>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</si>
  <si>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</si>
  <si>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</si>
  <si>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</si>
  <si>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</si>
  <si>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</si>
  <si>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</si>
  <si>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</si>
  <si>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</si>
  <si>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</si>
  <si>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</si>
  <si>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</si>
  <si>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</si>
  <si>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</si>
  <si>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</si>
  <si>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</si>
  <si>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</si>
  <si>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</si>
  <si>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</si>
  <si>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</si>
  <si>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</si>
  <si>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</si>
  <si>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</si>
  <si>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</si>
  <si>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</si>
  <si>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</si>
  <si>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</si>
  <si>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</si>
  <si>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</si>
  <si>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</si>
  <si>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</si>
  <si>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</si>
  <si>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</si>
  <si>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</si>
  <si>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</si>
  <si>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</si>
  <si>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</si>
  <si>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</si>
  <si>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</si>
  <si>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</si>
  <si>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</si>
  <si>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</si>
  <si>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</si>
  <si>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</si>
  <si>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</si>
  <si>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</si>
  <si>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</si>
  <si>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</si>
  <si>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</si>
  <si>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</si>
  <si>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</si>
  <si>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</si>
  <si>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</si>
  <si>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</si>
  <si>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</si>
  <si>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</si>
  <si>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</si>
  <si>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</si>
  <si>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</si>
  <si>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</si>
  <si>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</si>
  <si>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</si>
  <si>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</si>
  <si>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</si>
  <si>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</si>
  <si>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</si>
  <si>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</si>
  <si>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</si>
  <si>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</si>
  <si>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</si>
  <si>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</si>
  <si>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</si>
  <si>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</si>
  <si>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</si>
  <si>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</si>
  <si>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</si>
  <si>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</si>
  <si>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</si>
  <si>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</si>
  <si>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</si>
  <si>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</si>
  <si>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</si>
  <si>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</si>
  <si>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</si>
  <si>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</si>
  <si>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</si>
  <si>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</si>
  <si>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</si>
  <si>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</si>
  <si>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</si>
  <si>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</si>
  <si>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</si>
  <si>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</si>
  <si>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</si>
  <si>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</si>
  <si>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</si>
  <si>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</si>
  <si>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</si>
  <si>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</si>
  <si>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</si>
  <si>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</si>
  <si>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</si>
  <si>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</si>
  <si>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</si>
  <si>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</si>
  <si>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</si>
  <si>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</si>
  <si>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</si>
  <si>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</si>
  <si>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</si>
  <si>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</si>
  <si>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</si>
  <si>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</si>
  <si>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</si>
  <si>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</si>
  <si>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</si>
  <si>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</si>
  <si>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</si>
  <si>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</si>
  <si>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</si>
  <si>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</si>
  <si>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</si>
  <si>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</si>
  <si>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</si>
  <si>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</si>
  <si>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</si>
  <si>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</si>
  <si>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</si>
  <si>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</si>
  <si>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</si>
  <si>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</si>
  <si>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</si>
  <si>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</si>
  <si>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</si>
  <si>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</si>
  <si>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</si>
  <si>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</si>
  <si>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</si>
  <si>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</si>
  <si>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</si>
  <si>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</si>
  <si>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</si>
  <si>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</si>
  <si>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</si>
  <si>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</si>
  <si>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</si>
  <si>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</si>
  <si>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</si>
  <si>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</si>
  <si>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</si>
  <si>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</si>
  <si>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</si>
  <si>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</si>
  <si>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</si>
  <si>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</si>
  <si>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</si>
  <si>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</si>
  <si>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</si>
  <si>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</si>
  <si>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</si>
  <si>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</si>
  <si>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</si>
  <si>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</si>
  <si>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</si>
  <si>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</si>
  <si>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</si>
  <si>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</si>
  <si>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</si>
  <si>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</si>
  <si>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</si>
  <si>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</si>
  <si>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</si>
  <si>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</si>
  <si>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</si>
  <si>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</si>
  <si>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</si>
  <si>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</si>
  <si>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</si>
  <si>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</si>
  <si>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</si>
  <si>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</si>
  <si>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</si>
  <si>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</si>
  <si>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</si>
  <si>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</si>
  <si>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</si>
  <si>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</si>
  <si>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</si>
  <si>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</si>
  <si>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</si>
  <si>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</si>
  <si>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</si>
  <si>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</si>
  <si>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</si>
  <si>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</si>
  <si>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</si>
  <si>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</si>
  <si>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</si>
  <si>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</si>
  <si>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</si>
  <si>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</si>
  <si>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</si>
  <si>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</si>
  <si>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</si>
  <si>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</si>
  <si>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</si>
  <si>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</si>
  <si>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</si>
  <si>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</si>
  <si>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</si>
  <si>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</si>
  <si>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</si>
  <si>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</si>
  <si>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</si>
  <si>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</si>
  <si>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</si>
  <si>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</si>
  <si>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</si>
  <si>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</si>
  <si>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</si>
  <si>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</si>
  <si>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</si>
  <si>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</si>
  <si>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</si>
  <si>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</si>
  <si>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</si>
  <si>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</si>
  <si>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</si>
  <si>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</si>
  <si>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</si>
  <si>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</si>
  <si>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</si>
  <si>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</si>
  <si>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</si>
  <si>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</si>
  <si>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</si>
  <si>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</si>
  <si>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</si>
  <si>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</si>
  <si>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</si>
  <si>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</si>
  <si>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</si>
  <si>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</si>
  <si>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</si>
  <si>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</si>
  <si>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</si>
  <si>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</si>
  <si>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</si>
  <si>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</si>
  <si>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</si>
  <si>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</si>
  <si>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</si>
  <si>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</si>
  <si>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</si>
  <si>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</si>
  <si>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</si>
  <si>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</si>
  <si>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</si>
  <si>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</si>
  <si>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</si>
  <si>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</si>
  <si>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</si>
  <si>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</si>
  <si>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</si>
  <si>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</si>
  <si>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</si>
  <si>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</si>
  <si>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</si>
  <si>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</si>
  <si>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</si>
  <si>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</si>
  <si>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</si>
  <si>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</si>
  <si>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</si>
  <si>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</si>
  <si>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</si>
  <si>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</si>
  <si>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</si>
  <si>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</si>
  <si>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</si>
  <si>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</si>
  <si>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</si>
  <si>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</si>
  <si>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</si>
  <si>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</si>
  <si>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</si>
  <si>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</si>
  <si>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</si>
  <si>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</si>
  <si>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</si>
  <si>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</si>
  <si>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</si>
  <si>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</si>
  <si>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</si>
  <si>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</si>
  <si>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</si>
  <si>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</si>
  <si>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</si>
  <si>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</si>
  <si>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</si>
  <si>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</si>
  <si>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</si>
  <si>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</si>
  <si>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</si>
  <si>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</si>
  <si>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</si>
  <si>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</si>
  <si>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</si>
  <si>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</si>
  <si>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</si>
  <si>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</si>
  <si>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</si>
  <si>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</si>
  <si>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</si>
  <si>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</si>
  <si>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</si>
  <si>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</si>
  <si>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</si>
  <si>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</si>
  <si>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</si>
  <si>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</si>
  <si>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</si>
  <si>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</si>
  <si>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</si>
  <si>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</si>
  <si>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</si>
  <si>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</si>
  <si>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</si>
  <si>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</si>
  <si>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</si>
  <si>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</si>
  <si>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</si>
  <si>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</si>
  <si>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</si>
  <si>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</si>
  <si>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</si>
  <si>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</si>
  <si>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</si>
  <si>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</si>
  <si>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</si>
  <si>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</si>
  <si>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</si>
  <si>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</si>
  <si>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</si>
  <si>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</si>
  <si>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</si>
  <si>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</si>
  <si>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</si>
  <si>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</si>
  <si>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</si>
  <si>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</si>
  <si>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</si>
  <si>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</si>
  <si>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</si>
  <si>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</si>
  <si>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</si>
  <si>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</si>
  <si>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</si>
  <si>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</si>
  <si>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</si>
  <si>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</si>
  <si>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</si>
  <si>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</si>
  <si>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</si>
  <si>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</si>
  <si>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</si>
  <si>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</si>
  <si>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</si>
  <si>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</si>
  <si>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</si>
  <si>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</si>
  <si>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</si>
  <si>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</si>
  <si>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</si>
  <si>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</si>
  <si>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</si>
  <si>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</si>
  <si>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</si>
  <si>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</si>
  <si>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</si>
  <si>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</si>
  <si>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</si>
  <si>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</si>
  <si>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</si>
  <si>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</si>
  <si>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</si>
  <si>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</si>
  <si>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</si>
  <si>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</si>
  <si>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</si>
  <si>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</si>
  <si>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</si>
  <si>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</si>
  <si>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</si>
  <si>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</si>
  <si>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</si>
  <si>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</si>
  <si>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</si>
  <si>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</si>
  <si>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</si>
  <si>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</si>
  <si>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</si>
  <si>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</si>
  <si>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</si>
  <si>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</si>
  <si>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</si>
  <si>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</si>
  <si>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</si>
  <si>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</si>
  <si>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</si>
  <si>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</si>
  <si>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</si>
  <si>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</si>
  <si>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</si>
  <si>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</si>
  <si>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</si>
  <si>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</si>
  <si>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</si>
  <si>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</si>
  <si>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</si>
  <si>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</si>
  <si>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</si>
  <si>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</si>
  <si>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</si>
  <si>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</si>
  <si>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</si>
  <si>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</si>
  <si>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</si>
  <si>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</si>
  <si>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</si>
  <si>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</si>
  <si>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</si>
  <si>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</si>
  <si>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</si>
  <si>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</si>
  <si>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</si>
  <si>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</si>
  <si>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</si>
  <si>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</si>
  <si>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</si>
  <si>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</si>
  <si>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</si>
  <si>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</si>
  <si>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</si>
  <si>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</si>
  <si>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</si>
  <si>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</si>
  <si>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</si>
  <si>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</si>
  <si>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</si>
  <si>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</si>
  <si>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</si>
  <si>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</si>
  <si>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</si>
  <si>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</si>
  <si>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</si>
  <si>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</si>
  <si>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</si>
  <si>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</si>
  <si>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</si>
  <si>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</si>
  <si>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</si>
  <si>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</si>
  <si>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</si>
  <si>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</si>
  <si>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</si>
  <si>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</si>
  <si>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</si>
  <si>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</si>
  <si>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</si>
  <si>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</si>
  <si>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</si>
  <si>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</si>
  <si>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</si>
  <si>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</si>
  <si>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</si>
  <si>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</si>
  <si>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</si>
  <si>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</si>
  <si>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</si>
  <si>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</si>
  <si>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</si>
  <si>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</si>
  <si>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</si>
  <si>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</si>
  <si>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</si>
  <si>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</si>
  <si>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</si>
  <si>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</si>
  <si>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</si>
  <si>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</si>
  <si>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</si>
  <si>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</si>
  <si>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</si>
  <si>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</si>
  <si>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</si>
  <si>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</si>
  <si>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</si>
  <si>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</si>
  <si>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</si>
  <si>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</si>
  <si>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</si>
  <si>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</si>
  <si>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</si>
  <si>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</si>
  <si>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</si>
  <si>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</si>
  <si>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</si>
  <si>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</si>
  <si>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</si>
  <si>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</si>
  <si>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</si>
  <si>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</si>
  <si>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</si>
  <si>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</si>
  <si>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</si>
  <si>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</si>
  <si>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</si>
  <si>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</si>
  <si>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</si>
  <si>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</si>
  <si>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</si>
  <si>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</si>
  <si>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</si>
  <si>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</si>
  <si>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</si>
  <si>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</si>
  <si>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</si>
  <si>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</si>
  <si>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</si>
  <si>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</si>
  <si>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</si>
  <si>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</si>
  <si>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</si>
  <si>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</si>
  <si>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</si>
  <si>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</si>
  <si>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</si>
  <si>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</si>
  <si>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</si>
  <si>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</si>
  <si>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</si>
  <si>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</si>
  <si>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</si>
  <si>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</si>
  <si>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</si>
  <si>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</si>
  <si>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</si>
  <si>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</si>
  <si>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</si>
  <si>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</si>
  <si>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</si>
  <si>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</si>
  <si>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</si>
  <si>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</si>
  <si>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</si>
  <si>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</si>
  <si>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</si>
  <si>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</si>
  <si>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</si>
  <si>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</si>
  <si>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</si>
  <si>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</si>
  <si>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</si>
  <si>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</si>
  <si>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</si>
  <si>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</si>
  <si>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</si>
  <si>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</si>
  <si>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</si>
  <si>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</si>
  <si>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</si>
  <si>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</si>
  <si>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</si>
  <si>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</si>
  <si>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</si>
  <si>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</si>
  <si>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</si>
  <si>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</si>
  <si>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</si>
  <si>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</si>
  <si>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</si>
  <si>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</si>
  <si>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</si>
  <si>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</si>
  <si>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</si>
  <si>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</si>
  <si>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</si>
  <si>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</si>
  <si>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</si>
  <si>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</si>
  <si>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</si>
  <si>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</si>
  <si>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</si>
  <si>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</si>
  <si>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</si>
  <si>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</si>
  <si>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</si>
  <si>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</si>
  <si>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</si>
  <si>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</si>
  <si>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</si>
  <si>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</si>
  <si>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</si>
  <si>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</si>
  <si>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</si>
  <si>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</si>
  <si>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</si>
  <si>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</si>
  <si>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</si>
  <si>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</si>
  <si>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</si>
  <si>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</si>
  <si>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</si>
  <si>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</si>
  <si>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</si>
  <si>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</si>
  <si>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</si>
  <si>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</si>
  <si>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</si>
  <si>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</si>
  <si>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</si>
  <si>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</si>
  <si>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</si>
  <si>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</si>
  <si>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</si>
  <si>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</si>
  <si>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</si>
  <si>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</si>
  <si>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</si>
  <si>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</si>
  <si>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</si>
  <si>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</si>
  <si>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</si>
  <si>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</si>
  <si>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</si>
  <si>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</si>
  <si>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</si>
  <si>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</si>
  <si>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</si>
  <si>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</si>
  <si>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</si>
  <si>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</si>
  <si>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</si>
  <si>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</si>
  <si>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</si>
  <si>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</si>
  <si>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</si>
  <si>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</si>
  <si>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</si>
  <si>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</si>
  <si>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</si>
  <si>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</si>
  <si>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</si>
  <si>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</si>
  <si>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</si>
  <si>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</si>
  <si>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</si>
  <si>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</si>
  <si>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</si>
  <si>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</si>
  <si>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</si>
  <si>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</si>
  <si>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</si>
  <si>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</si>
  <si>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</si>
  <si>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</si>
  <si>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</si>
  <si>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</si>
  <si>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</si>
  <si>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</si>
  <si>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</si>
  <si>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</si>
  <si>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</si>
  <si>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</si>
  <si>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</si>
  <si>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</si>
  <si>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</si>
  <si>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</si>
  <si>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</si>
  <si>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</si>
  <si>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</si>
  <si>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</si>
  <si>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</si>
  <si>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</si>
  <si>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</si>
  <si>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</si>
  <si>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</si>
  <si>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</si>
  <si>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</si>
  <si>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</si>
  <si>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</si>
  <si>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</si>
  <si>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</si>
  <si>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</si>
  <si>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</si>
  <si>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</si>
  <si>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</si>
  <si>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</si>
  <si>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</si>
  <si>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</si>
  <si>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</si>
  <si>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</si>
  <si>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</si>
  <si>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</si>
  <si>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</si>
  <si>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</si>
  <si>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</si>
  <si>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</si>
  <si>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</si>
  <si>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</si>
  <si>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</si>
  <si>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</si>
  <si>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</si>
  <si>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</si>
  <si>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</si>
  <si>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</si>
  <si>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</si>
  <si>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</si>
  <si>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</si>
  <si>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</si>
  <si>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</si>
  <si>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</si>
  <si>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</si>
  <si>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</si>
  <si>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</si>
  <si>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</si>
  <si>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</si>
  <si>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</si>
  <si>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</si>
  <si>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</si>
  <si>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</si>
  <si>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</si>
  <si>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</si>
  <si>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</si>
  <si>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</si>
  <si>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</si>
  <si>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</si>
  <si>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</si>
  <si>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</si>
  <si>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</si>
  <si>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</si>
  <si>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</si>
  <si>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</si>
  <si>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</si>
  <si>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</si>
  <si>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</si>
  <si>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</si>
  <si>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</si>
  <si>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</si>
  <si>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</si>
  <si>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</si>
  <si>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</si>
  <si>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</si>
  <si>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</si>
  <si>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</si>
  <si>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</si>
  <si>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</si>
  <si>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</si>
  <si>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</si>
  <si>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</si>
  <si>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</si>
  <si>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</si>
  <si>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</si>
  <si>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</si>
  <si>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</si>
  <si>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</si>
  <si>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</si>
  <si>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</si>
  <si>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</si>
  <si>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</si>
  <si>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</si>
  <si>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</si>
  <si>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</si>
  <si>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</si>
  <si>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</si>
  <si>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</si>
  <si>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</si>
  <si>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</si>
  <si>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</si>
  <si>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</si>
  <si>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</si>
  <si>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</si>
  <si>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</si>
  <si>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</si>
  <si>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</si>
  <si>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</si>
  <si>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</si>
  <si>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</si>
  <si>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</si>
  <si>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</si>
  <si>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</si>
  <si>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</si>
  <si>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</si>
  <si>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</si>
  <si>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</si>
  <si>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</si>
  <si>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</si>
  <si>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</si>
  <si>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</si>
  <si>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</si>
  <si>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</si>
  <si>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</si>
  <si>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</si>
  <si>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</si>
  <si>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</si>
  <si>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</si>
  <si>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</si>
  <si>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</si>
  <si>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</si>
  <si>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</si>
  <si>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</si>
  <si>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</si>
  <si>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</si>
  <si>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</si>
  <si>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</si>
  <si>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</si>
  <si>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</si>
  <si>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</si>
  <si>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</si>
  <si>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</si>
  <si>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</si>
  <si>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</si>
  <si>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</si>
  <si>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</si>
  <si>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</si>
  <si>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</si>
  <si>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</si>
  <si>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</si>
  <si>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</si>
  <si>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</si>
  <si>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</si>
  <si>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</si>
  <si>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</si>
  <si>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</si>
  <si>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</si>
  <si>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</si>
  <si>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</si>
  <si>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</si>
  <si>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</si>
  <si>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</si>
  <si>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</si>
  <si>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</si>
  <si>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</si>
  <si>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</si>
  <si>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</si>
  <si>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</si>
  <si>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</si>
  <si>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</si>
  <si>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</si>
  <si>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</si>
  <si>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</si>
  <si>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</si>
  <si>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</si>
  <si>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</si>
  <si>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</si>
  <si>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</si>
  <si>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</si>
  <si>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</si>
  <si>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</si>
  <si>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</si>
  <si>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</si>
  <si>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</si>
  <si>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</si>
  <si>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</si>
  <si>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</si>
  <si>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</si>
  <si>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</si>
  <si>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</si>
  <si>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</si>
  <si>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</si>
  <si>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</si>
  <si>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</si>
  <si>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</si>
  <si>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</si>
  <si>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</si>
  <si>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</si>
  <si>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</si>
  <si>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</si>
  <si>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</si>
  <si>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</si>
  <si>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</si>
  <si>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</si>
  <si>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</si>
  <si>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</si>
  <si>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</si>
  <si>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</si>
  <si>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</si>
  <si>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</si>
  <si>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</si>
  <si>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</si>
  <si>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</si>
  <si>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</si>
  <si>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</si>
  <si>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</si>
  <si>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</si>
  <si>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</si>
  <si>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</si>
  <si>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</si>
  <si>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</si>
  <si>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</si>
  <si>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</si>
  <si>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</si>
  <si>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</si>
  <si>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</si>
  <si>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</si>
  <si>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</si>
  <si>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</si>
  <si>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</si>
  <si>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</si>
  <si>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</si>
  <si>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</si>
  <si>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</si>
  <si>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</si>
  <si>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</si>
  <si>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</si>
  <si>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</si>
  <si>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</si>
  <si>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</si>
  <si>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</si>
  <si>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</si>
  <si>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</si>
  <si>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</si>
  <si>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</si>
  <si>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</si>
  <si>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</si>
  <si>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</si>
  <si>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</si>
  <si>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</si>
  <si>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</si>
  <si>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</si>
  <si>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</si>
  <si>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</si>
  <si>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</si>
  <si>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</si>
  <si>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</si>
  <si>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</si>
  <si>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</si>
  <si>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</si>
  <si>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</si>
  <si>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</si>
  <si>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</si>
  <si>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</si>
  <si>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</si>
  <si>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</si>
  <si>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</si>
  <si>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</si>
  <si>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</si>
  <si>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</si>
  <si>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</si>
  <si>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</si>
  <si>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</si>
  <si>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</si>
  <si>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</si>
  <si>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</si>
  <si>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</si>
  <si>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</si>
  <si>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</si>
  <si>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</si>
  <si>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</si>
  <si>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</si>
  <si>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</si>
  <si>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</si>
  <si>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</si>
  <si>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</si>
  <si>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</si>
  <si>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</si>
  <si>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</si>
  <si>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</si>
  <si>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</si>
  <si>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</si>
  <si>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</si>
  <si>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</si>
  <si>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</si>
  <si>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</si>
  <si>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</si>
  <si>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</si>
  <si>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</si>
  <si>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</si>
  <si>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</si>
  <si>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</si>
  <si>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</si>
  <si>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</si>
  <si>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</si>
  <si>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</si>
  <si>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</si>
  <si>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</si>
  <si>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</si>
  <si>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</si>
  <si>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</si>
  <si>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</si>
  <si>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</si>
  <si>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</si>
  <si>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</si>
  <si>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</si>
  <si>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</si>
  <si>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</si>
  <si>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</si>
  <si>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</si>
  <si>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</si>
  <si>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</si>
  <si>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</si>
  <si>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</si>
  <si>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</si>
  <si>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</si>
  <si>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</si>
  <si>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</si>
  <si>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</si>
  <si>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</si>
  <si>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</si>
  <si>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</si>
  <si>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</si>
  <si>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</si>
  <si>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</si>
  <si>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</si>
  <si>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</si>
  <si>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</si>
  <si>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</si>
  <si>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</si>
  <si>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</si>
  <si>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</si>
  <si>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</si>
  <si>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</si>
  <si>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</si>
  <si>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</si>
  <si>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</si>
  <si>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</si>
  <si>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</si>
  <si>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</si>
  <si>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</si>
  <si>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</si>
  <si>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</si>
  <si>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</si>
  <si>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</si>
  <si>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</si>
  <si>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</si>
  <si>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</si>
  <si>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</si>
  <si>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</si>
  <si>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</si>
  <si>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</si>
  <si>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</si>
  <si>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</si>
  <si>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</si>
  <si>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</si>
  <si>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</si>
  <si>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</si>
  <si>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</si>
  <si>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</si>
  <si>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</si>
  <si>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</si>
  <si>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</si>
  <si>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</si>
  <si>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</si>
  <si>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</si>
  <si>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</si>
  <si>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</si>
  <si>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</si>
  <si>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</si>
  <si>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</si>
  <si>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</si>
  <si>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</si>
  <si>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</si>
  <si>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</si>
  <si>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</si>
  <si>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</si>
  <si>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</si>
  <si>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</si>
  <si>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</si>
  <si>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</si>
  <si>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</si>
  <si>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</si>
  <si>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</si>
  <si>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</si>
  <si>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</si>
  <si>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</si>
  <si>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</si>
  <si>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</si>
  <si>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</si>
  <si>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</si>
  <si>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</si>
  <si>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</si>
  <si>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</si>
  <si>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</si>
  <si>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</si>
  <si>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</si>
  <si>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</si>
  <si>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</si>
  <si>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</si>
  <si>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</si>
  <si>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</si>
  <si>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</si>
  <si>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</si>
  <si>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</si>
  <si>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</si>
  <si>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</si>
  <si>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</si>
  <si>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</si>
  <si>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</si>
  <si>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</si>
  <si>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</si>
  <si>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</si>
  <si>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</si>
  <si>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</si>
  <si>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</si>
  <si>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</si>
  <si>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</si>
  <si>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</si>
  <si>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</si>
  <si>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</si>
  <si>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</si>
  <si>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</si>
  <si>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</si>
  <si>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</si>
  <si>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</si>
  <si>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</si>
  <si>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</si>
  <si>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</si>
  <si>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</si>
  <si>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</si>
  <si>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</si>
  <si>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</si>
  <si>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</si>
  <si>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</si>
  <si>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</si>
  <si>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</si>
  <si>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</si>
  <si>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</si>
  <si>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</si>
  <si>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</si>
  <si>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</si>
  <si>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</si>
  <si>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</si>
  <si>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</si>
  <si>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</si>
  <si>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</si>
  <si>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</si>
  <si>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</si>
  <si>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</si>
  <si>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</si>
  <si>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</si>
  <si>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</si>
  <si>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</si>
  <si>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</si>
  <si>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</si>
  <si>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</si>
  <si>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</si>
  <si>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</si>
  <si>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</si>
  <si>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</si>
  <si>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</si>
  <si>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</si>
  <si>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</si>
  <si>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</si>
  <si>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</si>
  <si>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</si>
  <si>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</si>
  <si>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</si>
  <si>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</si>
  <si>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</si>
  <si>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</si>
  <si>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</si>
  <si>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</si>
  <si>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</si>
  <si>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</si>
  <si>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</si>
  <si>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</si>
  <si>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</si>
  <si>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</si>
  <si>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</si>
  <si>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</si>
  <si>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</si>
  <si>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</si>
  <si>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</si>
  <si>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</si>
  <si>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</si>
  <si>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</si>
  <si>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</si>
  <si>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</si>
  <si>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</si>
  <si>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</si>
  <si>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</si>
  <si>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</si>
  <si>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</si>
  <si>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</si>
  <si>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</si>
  <si>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</si>
  <si>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</si>
  <si>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</si>
  <si>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</si>
  <si>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</si>
  <si>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</si>
  <si>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</si>
  <si>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</si>
  <si>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</si>
  <si>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</si>
  <si>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</si>
  <si>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</si>
  <si>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</si>
  <si>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</si>
  <si>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</si>
  <si>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</si>
  <si>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</si>
  <si>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</si>
  <si>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</si>
  <si>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</si>
  <si>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</si>
  <si>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</si>
  <si>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</si>
  <si>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</si>
  <si>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</si>
  <si>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</si>
  <si>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</si>
  <si>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</si>
  <si>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</si>
  <si>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</si>
  <si>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</si>
  <si>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</si>
  <si>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</si>
  <si>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</si>
  <si>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</si>
  <si>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</si>
  <si>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</si>
  <si>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</si>
  <si>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</si>
  <si>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</si>
  <si>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</si>
  <si>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</si>
  <si>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</si>
  <si>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</si>
  <si>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</si>
  <si>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</si>
  <si>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</si>
  <si>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</si>
  <si>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</si>
  <si>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</si>
  <si>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</si>
  <si>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</si>
  <si>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</si>
  <si>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</si>
  <si>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</si>
  <si>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</si>
  <si>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</si>
  <si>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</si>
  <si>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</si>
  <si>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</si>
  <si>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</si>
  <si>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</si>
  <si>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</si>
  <si>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</si>
  <si>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</si>
  <si>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</si>
  <si>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</si>
  <si>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</si>
  <si>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</si>
  <si>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</si>
  <si>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</si>
  <si>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</si>
  <si>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</si>
  <si>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</si>
  <si>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</si>
  <si>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</si>
  <si>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</si>
  <si>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</si>
  <si>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</si>
  <si>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</si>
  <si>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</si>
  <si>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</si>
  <si>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</si>
  <si>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</si>
  <si>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</si>
  <si>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</si>
  <si>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</si>
  <si>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</si>
  <si>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</si>
  <si>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</si>
  <si>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</si>
  <si>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</si>
  <si>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</si>
  <si>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</si>
  <si>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</si>
  <si>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</si>
  <si>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</si>
  <si>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</si>
  <si>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</si>
  <si>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</si>
  <si>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</si>
  <si>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</si>
  <si>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</si>
  <si>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</si>
  <si>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</si>
  <si>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</si>
  <si>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</si>
  <si>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</si>
  <si>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</si>
  <si>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</si>
  <si>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</si>
  <si>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</si>
  <si>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</si>
  <si>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</si>
  <si>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</si>
  <si>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</si>
  <si>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</si>
  <si>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</si>
  <si>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</si>
  <si>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</si>
  <si>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</si>
  <si>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</si>
  <si>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</si>
  <si>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</si>
  <si>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</si>
  <si>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</si>
  <si>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</si>
  <si>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</si>
  <si>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</si>
  <si>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</si>
  <si>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</si>
  <si>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</si>
  <si>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</si>
  <si>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</si>
  <si>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</si>
  <si>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</si>
  <si>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</si>
  <si>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</si>
  <si>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</si>
  <si>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</si>
  <si>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</si>
  <si>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</si>
  <si>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</si>
  <si>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</si>
  <si>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</si>
  <si>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</si>
  <si>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</si>
  <si>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</si>
  <si>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</si>
  <si>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</si>
  <si>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</si>
  <si>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</si>
  <si>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</si>
  <si>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</si>
  <si>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</si>
  <si>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</si>
  <si>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</si>
  <si>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</si>
  <si>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</si>
  <si>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</si>
  <si>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</si>
  <si>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</si>
  <si>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</si>
  <si>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</si>
  <si>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</si>
  <si>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</si>
  <si>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</si>
  <si>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</si>
  <si>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</si>
  <si>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</si>
  <si>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</si>
  <si>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</si>
  <si>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</si>
  <si>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</si>
  <si>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</si>
  <si>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</si>
  <si>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</si>
  <si>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</si>
  <si>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</si>
  <si>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</si>
  <si>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</si>
  <si>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</si>
  <si>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</si>
  <si>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</si>
  <si>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</si>
  <si>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</si>
  <si>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</si>
  <si>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</si>
  <si>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</si>
  <si>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</si>
  <si>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</si>
  <si>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</si>
  <si>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</si>
  <si>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</si>
  <si>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</si>
  <si>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</si>
  <si>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</si>
  <si>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</si>
  <si>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</si>
  <si>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</si>
  <si>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</si>
  <si>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</si>
  <si>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</si>
  <si>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</si>
  <si>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</si>
  <si>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</si>
  <si>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</si>
  <si>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</si>
  <si>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</si>
  <si>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</si>
  <si>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</si>
  <si>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</si>
  <si>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</si>
  <si>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</si>
  <si>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</si>
  <si>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</si>
  <si>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</si>
  <si>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</si>
  <si>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</si>
  <si>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</si>
  <si>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</si>
  <si>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</si>
  <si>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</si>
  <si>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</si>
  <si>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</si>
  <si>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</si>
  <si>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</si>
  <si>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</si>
  <si>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</si>
  <si>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</si>
  <si>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</si>
  <si>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</si>
  <si>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</si>
  <si>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</si>
  <si>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</si>
  <si>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</si>
  <si>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</si>
  <si>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</si>
  <si>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</si>
  <si>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</si>
  <si>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</si>
  <si>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</si>
  <si>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</si>
  <si>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</si>
  <si>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</si>
  <si>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</si>
  <si>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</si>
  <si>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</si>
  <si>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</si>
  <si>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</si>
  <si>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</si>
  <si>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</si>
  <si>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</si>
  <si>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</si>
  <si>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</si>
  <si>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</si>
  <si>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</si>
  <si>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</si>
  <si>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</si>
  <si>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</si>
  <si>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</si>
  <si>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</si>
  <si>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</si>
  <si>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</si>
  <si>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</si>
  <si>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</si>
  <si>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</si>
  <si>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</si>
  <si>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</si>
  <si>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</si>
  <si>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</si>
  <si>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</si>
  <si>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</si>
  <si>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</si>
  <si>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</si>
  <si>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</si>
  <si>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</si>
  <si>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</si>
  <si>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</si>
  <si>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</si>
  <si>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</si>
  <si>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</si>
  <si>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</si>
  <si>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</si>
  <si>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</si>
  <si>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</si>
  <si>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</si>
  <si>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</si>
  <si>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</si>
  <si>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</si>
  <si>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</si>
  <si>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</si>
  <si>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</si>
  <si>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</si>
  <si>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</si>
  <si>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</si>
  <si>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</si>
  <si>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</si>
  <si>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</si>
  <si>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</si>
  <si>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</si>
  <si>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</si>
  <si>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</si>
  <si>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</si>
  <si>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</si>
  <si>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</si>
  <si>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</si>
  <si>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</si>
  <si>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</si>
  <si>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</si>
  <si>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</si>
  <si>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</si>
  <si>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</si>
  <si>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</si>
  <si>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</si>
  <si>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</si>
  <si>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</si>
  <si>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</si>
  <si>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</si>
  <si>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</si>
  <si>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</si>
  <si>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</si>
  <si>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</si>
  <si>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</si>
  <si>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</si>
  <si>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</si>
  <si>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</si>
  <si>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</si>
  <si>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</si>
  <si>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</si>
  <si>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</si>
  <si>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</si>
  <si>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</si>
  <si>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</si>
  <si>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</si>
  <si>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</si>
  <si>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</si>
  <si>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</si>
  <si>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</si>
  <si>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</si>
  <si>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</si>
  <si>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</si>
  <si>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</si>
  <si>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</si>
  <si>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</si>
  <si>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</si>
  <si>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</si>
  <si>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</si>
  <si>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</si>
  <si>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</si>
  <si>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</si>
  <si>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</si>
  <si>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</si>
  <si>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</si>
  <si>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</si>
  <si>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</si>
  <si>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</si>
  <si>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</si>
  <si>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</si>
  <si>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</si>
  <si>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</si>
  <si>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</si>
  <si>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</si>
  <si>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</si>
  <si>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</si>
  <si>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</si>
  <si>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</si>
  <si>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</si>
  <si>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</si>
  <si>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</si>
  <si>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</si>
  <si>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</si>
  <si>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</si>
  <si>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</si>
  <si>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</si>
  <si>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</si>
  <si>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</si>
  <si>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</si>
  <si>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</si>
  <si>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</si>
  <si>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</si>
  <si>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</si>
  <si>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</si>
  <si>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</si>
  <si>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</si>
  <si>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</si>
  <si>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</si>
  <si>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</si>
  <si>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</si>
  <si>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</si>
  <si>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</si>
  <si>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</si>
  <si>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</si>
  <si>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</si>
  <si>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</si>
  <si>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</si>
  <si>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</si>
  <si>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</si>
  <si>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</si>
  <si>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</si>
  <si>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</si>
  <si>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</si>
  <si>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</si>
  <si>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</si>
  <si>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</si>
  <si>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</si>
  <si>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</si>
  <si>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</si>
  <si>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</si>
  <si>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</si>
  <si>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</si>
  <si>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</si>
  <si>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</si>
  <si>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</si>
  <si>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</si>
  <si>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</si>
  <si>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</si>
  <si>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</si>
  <si>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</si>
  <si>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</si>
  <si>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</si>
  <si>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</si>
  <si>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</si>
  <si>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</si>
  <si>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</si>
  <si>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</si>
  <si>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</si>
  <si>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</si>
  <si>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</si>
  <si>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</si>
  <si>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</si>
  <si>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</si>
  <si>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</si>
  <si>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</si>
  <si>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</si>
  <si>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</si>
  <si>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</si>
  <si>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</si>
  <si>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</si>
  <si>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</si>
  <si>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</si>
  <si>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</si>
  <si>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</si>
  <si>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</si>
  <si>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</si>
  <si>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</si>
  <si>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</si>
  <si>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</si>
  <si>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</si>
  <si>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</si>
  <si>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</si>
  <si>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</si>
  <si>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</si>
  <si>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</si>
  <si>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</si>
  <si>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</si>
  <si>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</si>
  <si>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</si>
  <si>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</si>
  <si>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</si>
  <si>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</si>
  <si>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</si>
  <si>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</si>
  <si>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</si>
  <si>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</si>
  <si>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</si>
  <si>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</si>
  <si>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</si>
  <si>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</si>
  <si>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</si>
  <si>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</si>
  <si>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</si>
  <si>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</si>
  <si>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</si>
  <si>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</si>
  <si>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</si>
  <si>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</si>
  <si>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</si>
  <si>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</si>
  <si>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</si>
  <si>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</si>
  <si>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</si>
  <si>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</si>
  <si>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</si>
  <si>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</si>
  <si>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</si>
  <si>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</si>
  <si>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</si>
  <si>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</si>
  <si>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</si>
  <si>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</si>
  <si>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</si>
  <si>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</si>
  <si>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</si>
  <si>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</si>
  <si>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</si>
  <si>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</si>
  <si>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</si>
  <si>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</si>
  <si>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</si>
  <si>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</si>
  <si>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</si>
  <si>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</si>
  <si>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</si>
  <si>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</si>
  <si>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</si>
  <si>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</si>
  <si>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</si>
  <si>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</si>
  <si>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</si>
  <si>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</si>
  <si>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</si>
  <si>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</si>
  <si>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</si>
  <si>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</si>
  <si>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</si>
  <si>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</si>
  <si>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</si>
  <si>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</si>
  <si>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</si>
  <si>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</si>
  <si>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</si>
  <si>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</si>
  <si>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</si>
  <si>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</si>
  <si>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</si>
  <si>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</si>
  <si>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</si>
  <si>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</si>
  <si>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</si>
  <si>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</si>
  <si>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</si>
  <si>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</si>
  <si>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</si>
  <si>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</si>
  <si>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</si>
  <si>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</si>
  <si>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</si>
  <si>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</si>
  <si>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</si>
  <si>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</si>
  <si>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</si>
  <si>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</si>
  <si>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</si>
  <si>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</si>
  <si>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</si>
  <si>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</si>
  <si>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</si>
  <si>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</si>
  <si>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</si>
  <si>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</si>
  <si>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</si>
  <si>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</si>
  <si>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</si>
  <si>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</si>
  <si>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</si>
  <si>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</si>
  <si>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</si>
  <si>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</si>
  <si>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</si>
  <si>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</si>
  <si>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</si>
  <si>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</si>
  <si>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</si>
  <si>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</si>
  <si>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</si>
  <si>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</si>
  <si>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</si>
  <si>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</si>
  <si>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</si>
  <si>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</si>
  <si>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</si>
  <si>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</si>
  <si>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</si>
  <si>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</si>
  <si>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</si>
  <si>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</si>
  <si>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</si>
  <si>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</si>
  <si>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</si>
  <si>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</si>
  <si>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</si>
  <si>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</si>
  <si>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</si>
  <si>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</si>
  <si>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</si>
  <si>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</si>
  <si>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</si>
  <si>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</si>
  <si>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</si>
  <si>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</si>
  <si>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</si>
  <si>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</si>
  <si>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</si>
  <si>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</si>
  <si>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</si>
  <si>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</si>
  <si>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</si>
  <si>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</si>
  <si>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</si>
  <si>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</si>
  <si>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</si>
  <si>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</si>
  <si>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</si>
  <si>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</si>
  <si>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</si>
  <si>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</si>
  <si>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</si>
  <si>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</si>
  <si>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</si>
  <si>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</si>
  <si>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</si>
  <si>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</si>
  <si>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</si>
  <si>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</si>
  <si>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</si>
  <si>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</si>
  <si>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</si>
  <si>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</si>
  <si>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</si>
  <si>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</si>
  <si>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</si>
  <si>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</si>
  <si>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</si>
  <si>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</si>
  <si>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</si>
  <si>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</si>
  <si>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</si>
  <si>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</si>
  <si>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</si>
  <si>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</si>
  <si>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</si>
  <si>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</si>
  <si>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</si>
  <si>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</si>
  <si>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</si>
  <si>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</si>
  <si>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</si>
  <si>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</si>
  <si>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</si>
  <si>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</si>
  <si>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</si>
  <si>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</si>
  <si>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</si>
  <si>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</si>
  <si>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</si>
  <si>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</si>
  <si>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</si>
  <si>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</si>
  <si>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</si>
  <si>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</si>
  <si>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</si>
  <si>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</si>
  <si>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</si>
  <si>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</si>
  <si>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</si>
  <si>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</si>
  <si>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</si>
  <si>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</si>
  <si>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</si>
  <si>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</si>
  <si>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</si>
  <si>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</si>
  <si>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</si>
  <si>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</si>
  <si>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</si>
  <si>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</si>
  <si>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</si>
  <si>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</si>
  <si>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</si>
  <si>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</si>
  <si>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</si>
  <si>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</si>
  <si>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</si>
  <si>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</si>
  <si>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</si>
  <si>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</si>
  <si>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</si>
  <si>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</si>
  <si>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</si>
  <si>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</si>
  <si>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</si>
  <si>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</si>
  <si>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</si>
  <si>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</si>
  <si>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</si>
  <si>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</si>
  <si>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</si>
  <si>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</si>
  <si>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</si>
  <si>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</si>
  <si>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</si>
  <si>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</si>
  <si>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</si>
  <si>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</si>
  <si>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</si>
  <si>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</si>
  <si>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</si>
  <si>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</si>
  <si>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</si>
  <si>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</si>
  <si>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</si>
  <si>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</si>
  <si>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</si>
  <si>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</si>
  <si>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</si>
  <si>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</si>
  <si>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</si>
  <si>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</si>
  <si>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</si>
  <si>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</si>
  <si>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</si>
  <si>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</si>
  <si>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</si>
  <si>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</si>
  <si>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</si>
  <si>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</si>
  <si>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</si>
  <si>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</si>
  <si>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</si>
  <si>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</si>
  <si>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</si>
  <si>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</si>
  <si>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</si>
  <si>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</si>
  <si>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</si>
  <si>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</si>
  <si>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</si>
  <si>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</si>
  <si>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</si>
  <si>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</si>
  <si>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</si>
  <si>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</si>
  <si>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</si>
  <si>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</si>
  <si>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</si>
  <si>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</si>
  <si>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</si>
  <si>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</si>
  <si>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</si>
  <si>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</si>
  <si>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</si>
  <si>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</si>
  <si>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</si>
  <si>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</si>
  <si>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</si>
  <si>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</si>
  <si>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</si>
  <si>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</si>
  <si>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</si>
  <si>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</si>
  <si>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</si>
  <si>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</si>
  <si>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</si>
  <si>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</si>
  <si>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</si>
  <si>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</si>
  <si>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</si>
  <si>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</si>
  <si>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</si>
  <si>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</si>
  <si>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</si>
  <si>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</si>
  <si>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</si>
  <si>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</si>
  <si>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</si>
  <si>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</si>
  <si>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</si>
  <si>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</si>
  <si>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</si>
  <si>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</si>
  <si>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</si>
  <si>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</si>
  <si>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</si>
  <si>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</si>
  <si>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</si>
  <si>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</si>
  <si>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</si>
  <si>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</si>
  <si>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</si>
  <si>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</si>
  <si>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</si>
  <si>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</si>
  <si>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</si>
  <si>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</si>
  <si>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</si>
  <si>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</si>
  <si>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</si>
  <si>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</si>
  <si>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</si>
  <si>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</si>
  <si>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</si>
  <si>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</si>
  <si>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</si>
  <si>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</si>
  <si>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</si>
  <si>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</si>
  <si>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</si>
  <si>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</si>
  <si>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</si>
  <si>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</si>
  <si>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</si>
  <si>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</si>
  <si>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</si>
  <si>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</si>
  <si>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</si>
  <si>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</si>
  <si>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</si>
  <si>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</si>
  <si>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</si>
  <si>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</si>
  <si>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</si>
  <si>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</si>
  <si>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</si>
  <si>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</si>
  <si>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</si>
  <si>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</si>
  <si>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</si>
  <si>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</si>
  <si>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</si>
  <si>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</si>
  <si>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</si>
  <si>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</si>
  <si>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</si>
  <si>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</si>
  <si>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</si>
  <si>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</si>
  <si>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</si>
  <si>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</si>
  <si>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</si>
  <si>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</si>
  <si>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</si>
  <si>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</si>
  <si>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</si>
  <si>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</si>
  <si>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</si>
  <si>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</si>
  <si>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</si>
  <si>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</si>
  <si>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</si>
  <si>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</si>
  <si>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</si>
  <si>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</si>
  <si>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</si>
  <si>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</si>
  <si>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</si>
  <si>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</si>
  <si>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</si>
  <si>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</si>
  <si>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</si>
  <si>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</si>
  <si>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</si>
  <si>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</si>
  <si>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</si>
  <si>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</si>
  <si>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</si>
  <si>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</si>
  <si>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</si>
  <si>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</si>
  <si>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</si>
  <si>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</si>
  <si>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</si>
  <si>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</si>
  <si>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</si>
  <si>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</si>
  <si>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</si>
  <si>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</si>
  <si>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</si>
  <si>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</si>
  <si>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</si>
  <si>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</si>
  <si>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</si>
  <si>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</si>
  <si>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</si>
  <si>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</si>
  <si>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</si>
  <si>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</si>
  <si>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</si>
  <si>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</si>
  <si>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</si>
  <si>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</si>
  <si>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</si>
  <si>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</si>
  <si>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</si>
  <si>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</si>
  <si>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</si>
  <si>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</si>
  <si>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</si>
  <si>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</si>
  <si>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</si>
  <si>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</si>
  <si>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</si>
  <si>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</si>
  <si>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</si>
  <si>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</si>
  <si>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</si>
  <si>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</si>
  <si>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</si>
  <si>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</si>
  <si>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</si>
  <si>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</si>
  <si>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</si>
  <si>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</si>
  <si>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</si>
  <si>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</si>
  <si>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</si>
  <si>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</si>
  <si>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</si>
  <si>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</si>
  <si>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</si>
  <si>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</si>
  <si>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</si>
  <si>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</si>
  <si>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</si>
  <si>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</si>
  <si>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</si>
  <si>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</si>
  <si>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</si>
  <si>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</si>
  <si>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</si>
  <si>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</si>
  <si>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</si>
  <si>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</si>
  <si>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</si>
  <si>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</si>
  <si>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</si>
  <si>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</si>
  <si>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</si>
  <si>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</si>
  <si>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</si>
  <si>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</si>
  <si>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</si>
  <si>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</si>
  <si>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</si>
  <si>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</si>
  <si>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</si>
  <si>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</si>
  <si>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</si>
  <si>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</si>
  <si>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</si>
  <si>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</si>
  <si>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</si>
  <si>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</si>
  <si>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</si>
  <si>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</si>
  <si>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</si>
  <si>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</si>
  <si>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</si>
  <si>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</si>
  <si>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</si>
  <si>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</si>
  <si>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</si>
  <si>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</si>
  <si>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</si>
  <si>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</si>
  <si>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</si>
  <si>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</si>
  <si>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</si>
  <si>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</si>
  <si>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</si>
  <si>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</si>
  <si>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</si>
  <si>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</si>
  <si>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</si>
  <si>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</si>
  <si>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</si>
  <si>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</si>
  <si>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</si>
  <si>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</si>
  <si>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</si>
  <si>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</si>
  <si>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</si>
  <si>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</si>
  <si>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</si>
  <si>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</si>
  <si>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</si>
  <si>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</si>
  <si>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</si>
  <si>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</si>
  <si>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</si>
  <si>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</si>
  <si>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</si>
  <si>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</si>
  <si>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</si>
  <si>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</si>
  <si>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</si>
  <si>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</si>
  <si>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</si>
  <si>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</si>
  <si>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</si>
  <si>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</si>
  <si>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</si>
  <si>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</si>
  <si>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</si>
  <si>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</si>
  <si>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</si>
  <si>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</si>
  <si>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</si>
  <si>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</si>
  <si>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</si>
  <si>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</si>
  <si>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</si>
  <si>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</si>
  <si>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</si>
  <si>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</si>
  <si>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</si>
  <si>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</si>
  <si>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</si>
  <si>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</si>
  <si>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</si>
  <si>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</si>
  <si>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</si>
  <si>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</si>
  <si>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</si>
  <si>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</si>
  <si>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</si>
  <si>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</si>
  <si>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</si>
  <si>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</si>
  <si>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</si>
  <si>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</si>
  <si>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</si>
  <si>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</si>
  <si>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</si>
  <si>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</si>
  <si>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</si>
  <si>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</si>
  <si>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</si>
  <si>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</si>
  <si>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</si>
  <si>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</si>
  <si>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</si>
  <si>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</si>
  <si>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</si>
  <si>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</si>
  <si>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</si>
  <si>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</si>
  <si>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</si>
  <si>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</si>
  <si>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</si>
  <si>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</si>
  <si>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</si>
  <si>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</si>
  <si>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</si>
  <si>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</si>
  <si>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</si>
  <si>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</si>
  <si>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</si>
  <si>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</si>
  <si>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</si>
  <si>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</si>
  <si>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</si>
  <si>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</si>
  <si>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</si>
  <si>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</si>
  <si>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</si>
  <si>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</si>
  <si>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</si>
  <si>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</si>
  <si>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</si>
  <si>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</si>
  <si>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</si>
  <si>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</si>
  <si>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</si>
  <si>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</si>
  <si>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</si>
  <si>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</si>
  <si>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</si>
  <si>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</si>
  <si>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</si>
  <si>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</si>
  <si>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</si>
  <si>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</si>
  <si>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</si>
  <si>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</si>
  <si>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</si>
  <si>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</si>
  <si>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</si>
  <si>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</si>
  <si>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</si>
  <si>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</si>
  <si>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</si>
  <si>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</si>
  <si>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</si>
  <si>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</si>
  <si>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</si>
  <si>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</si>
  <si>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</si>
  <si>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</si>
  <si>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</si>
  <si>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</si>
  <si>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</si>
  <si>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</si>
  <si>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</si>
  <si>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</si>
  <si>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</si>
  <si>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</si>
  <si>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</si>
  <si>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</si>
  <si>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</si>
  <si>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</si>
  <si>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</si>
  <si>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</si>
  <si>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</si>
  <si>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</si>
  <si>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</si>
  <si>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</si>
  <si>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</si>
  <si>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</si>
  <si>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</si>
  <si>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</si>
  <si>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</si>
  <si>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</si>
  <si>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</si>
  <si>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</si>
  <si>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</si>
  <si>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</si>
  <si>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</si>
  <si>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</si>
  <si>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</si>
  <si>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</si>
  <si>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</si>
  <si>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</si>
  <si>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</si>
  <si>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</si>
  <si>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</si>
  <si>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</si>
  <si>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</si>
  <si>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</si>
  <si>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</si>
  <si>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</si>
  <si>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</si>
  <si>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</si>
  <si>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</si>
  <si>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</si>
  <si>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</si>
  <si>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</si>
  <si>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</si>
  <si>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</si>
  <si>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</si>
  <si>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</si>
  <si>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</si>
  <si>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</si>
  <si>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</si>
  <si>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</si>
  <si>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</si>
  <si>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</si>
  <si>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</si>
  <si>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</si>
  <si>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</si>
  <si>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</si>
  <si>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</si>
  <si>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</si>
  <si>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</si>
  <si>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</si>
  <si>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</si>
  <si>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</si>
  <si>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</si>
  <si>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</si>
  <si>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</si>
  <si>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</si>
  <si>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</si>
  <si>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</si>
  <si>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</si>
  <si>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</si>
  <si>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</si>
  <si>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</si>
  <si>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</si>
  <si>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</si>
  <si>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</si>
  <si>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</si>
  <si>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</si>
  <si>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</si>
  <si>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</si>
  <si>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</si>
  <si>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</si>
  <si>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</si>
  <si>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</si>
  <si>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</si>
  <si>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</si>
  <si>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</si>
  <si>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</si>
  <si>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</si>
  <si>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</si>
  <si>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</si>
  <si>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</si>
  <si>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</si>
  <si>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</si>
  <si>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</si>
  <si>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</si>
  <si>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</si>
  <si>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</si>
  <si>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</si>
  <si>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</si>
  <si>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</si>
  <si>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</si>
  <si>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</si>
  <si>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</si>
  <si>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</si>
  <si>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</si>
  <si>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</si>
  <si>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</si>
  <si>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</si>
  <si>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</si>
  <si>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</si>
  <si>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</si>
  <si>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</si>
  <si>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</si>
  <si>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</si>
  <si>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</si>
  <si>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</si>
  <si>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</si>
  <si>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</si>
  <si>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</si>
  <si>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</si>
  <si>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</si>
  <si>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</si>
  <si>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</si>
  <si>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</si>
  <si>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</si>
  <si>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</si>
  <si>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</si>
  <si>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</si>
  <si>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</si>
  <si>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</si>
  <si>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</si>
  <si>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</si>
  <si>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</si>
  <si>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</si>
  <si>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</si>
  <si>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</si>
  <si>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</si>
  <si>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</si>
  <si>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</si>
  <si>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</si>
  <si>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</si>
  <si>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</si>
  <si>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</si>
  <si>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</si>
  <si>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</si>
  <si>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</si>
  <si>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</si>
  <si>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</si>
  <si>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</si>
  <si>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</si>
  <si>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</si>
  <si>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</si>
  <si>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</si>
  <si>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</si>
  <si>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</si>
  <si>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</si>
  <si>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</si>
  <si>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</si>
  <si>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</si>
  <si>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</si>
  <si>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</si>
  <si>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</si>
  <si>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</si>
  <si>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</si>
  <si>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</si>
  <si>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</si>
  <si>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</si>
  <si>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</si>
  <si>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</si>
  <si>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</si>
  <si>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</si>
  <si>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</si>
  <si>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</si>
  <si>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</si>
  <si>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</si>
  <si>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</si>
  <si>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</si>
  <si>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</si>
  <si>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</si>
  <si>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</si>
  <si>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</si>
  <si>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</si>
  <si>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</si>
  <si>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</si>
  <si>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</si>
  <si>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</si>
  <si>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</si>
  <si>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</si>
  <si>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</si>
  <si>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</si>
  <si>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</si>
  <si>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</si>
  <si>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</si>
  <si>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</si>
  <si>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</si>
  <si>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</si>
  <si>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</si>
  <si>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</si>
  <si>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</si>
  <si>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</si>
  <si>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</si>
  <si>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</si>
  <si>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</si>
  <si>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</si>
  <si>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</si>
  <si>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</si>
  <si>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</si>
  <si>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</si>
  <si>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</si>
  <si>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</si>
  <si>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</si>
  <si>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</si>
  <si>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</si>
  <si>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</si>
  <si>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</si>
  <si>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</si>
  <si>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</si>
  <si>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</si>
  <si>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</si>
  <si>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</si>
  <si>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</si>
  <si>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</si>
  <si>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</si>
  <si>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</si>
  <si>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</si>
  <si>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</si>
  <si>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</si>
  <si>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</si>
  <si>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</si>
  <si>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</si>
  <si>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</si>
  <si>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</si>
  <si>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</si>
  <si>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</si>
  <si>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</si>
  <si>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</si>
  <si>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</si>
  <si>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</si>
  <si>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</si>
  <si>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</si>
  <si>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</si>
  <si>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</si>
  <si>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</si>
  <si>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</si>
  <si>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</si>
  <si>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</si>
  <si>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</si>
  <si>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</si>
  <si>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</si>
  <si>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</si>
  <si>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</si>
  <si>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</si>
  <si>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</si>
  <si>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</si>
  <si>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</si>
  <si>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</si>
  <si>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</si>
  <si>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</si>
  <si>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</si>
  <si>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</si>
  <si>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</si>
  <si>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</si>
  <si>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</si>
  <si>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</si>
  <si>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</si>
  <si>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</si>
  <si>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</si>
  <si>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</si>
  <si>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</si>
  <si>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</si>
  <si>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</si>
  <si>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</si>
  <si>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</si>
  <si>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</si>
  <si>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</si>
  <si>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</si>
  <si>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</si>
  <si>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</si>
  <si>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</si>
  <si>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</si>
  <si>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</si>
  <si>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</si>
  <si>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</si>
  <si>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</si>
  <si>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</si>
  <si>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</si>
  <si>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</si>
  <si>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</si>
  <si>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</si>
  <si>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</si>
  <si>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</si>
  <si>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</si>
  <si>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</si>
  <si>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</si>
  <si>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</si>
  <si>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</si>
  <si>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</si>
  <si>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</si>
  <si>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</si>
  <si>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</si>
  <si>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</si>
  <si>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</si>
  <si>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</si>
  <si>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</si>
  <si>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</si>
  <si>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</si>
  <si>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</si>
  <si>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</si>
  <si>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</si>
  <si>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</si>
  <si>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</si>
  <si>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</si>
  <si>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</si>
  <si>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</si>
  <si>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</si>
  <si>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</si>
  <si>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</si>
  <si>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</si>
  <si>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</si>
  <si>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</si>
  <si>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</si>
  <si>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</si>
  <si>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</si>
  <si>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</si>
  <si>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</si>
  <si>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</si>
  <si>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</si>
  <si>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</si>
  <si>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</si>
  <si>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</si>
  <si>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</si>
  <si>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</si>
  <si>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</si>
  <si>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</si>
  <si>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</si>
  <si>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</si>
  <si>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</si>
  <si>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</si>
  <si>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</si>
  <si>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</si>
  <si>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</si>
  <si>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</si>
  <si>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</si>
  <si>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</si>
  <si>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</si>
  <si>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</si>
  <si>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</si>
  <si>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</si>
  <si>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</si>
  <si>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</si>
  <si>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</si>
  <si>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</si>
  <si>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</si>
  <si>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</si>
  <si>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</si>
  <si>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</si>
  <si>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</si>
  <si>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</si>
  <si>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</si>
  <si>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</si>
  <si>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</si>
  <si>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</si>
  <si>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</si>
  <si>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</si>
  <si>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</si>
  <si>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</si>
  <si>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</si>
  <si>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</si>
  <si>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</si>
  <si>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</si>
  <si>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</si>
  <si>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</si>
  <si>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</si>
  <si>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</si>
  <si>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</si>
  <si>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</si>
  <si>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</si>
  <si>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</si>
  <si>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</si>
  <si>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</si>
  <si>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</si>
  <si>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</si>
  <si>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</si>
  <si>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</si>
  <si>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</si>
  <si>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</si>
  <si>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</si>
  <si>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</si>
  <si>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</si>
  <si>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</si>
  <si>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</si>
  <si>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</si>
  <si>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</si>
  <si>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</si>
  <si>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</si>
  <si>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</si>
  <si>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</si>
  <si>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</si>
  <si>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</si>
  <si>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</si>
  <si>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</si>
  <si>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</si>
  <si>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</si>
  <si>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</si>
  <si>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</si>
  <si>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</si>
  <si>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</si>
  <si>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</si>
  <si>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</si>
  <si>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</si>
  <si>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</si>
  <si>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</si>
  <si>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</si>
  <si>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</si>
  <si>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</si>
  <si>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</si>
  <si>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</si>
  <si>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</si>
  <si>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</si>
  <si>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</si>
  <si>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</si>
  <si>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</si>
  <si>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</si>
  <si>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</si>
  <si>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</si>
  <si>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</si>
  <si>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</si>
  <si>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</si>
  <si>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</si>
  <si>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</si>
  <si>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</si>
  <si>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</si>
  <si>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</si>
  <si>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</si>
  <si>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</si>
  <si>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</si>
  <si>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</si>
  <si>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</si>
  <si>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</si>
  <si>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</si>
  <si>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</si>
  <si>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</si>
  <si>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</si>
  <si>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</si>
  <si>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</si>
  <si>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</si>
  <si>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</si>
  <si>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</si>
  <si>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</si>
  <si>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</si>
  <si>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</si>
  <si>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</si>
  <si>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</si>
  <si>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</si>
  <si>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</si>
  <si>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</si>
  <si>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</si>
  <si>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</si>
  <si>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</si>
  <si>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</si>
  <si>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</si>
  <si>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</si>
  <si>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</si>
  <si>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</si>
  <si>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</si>
  <si>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</si>
  <si>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</si>
  <si>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</si>
  <si>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</si>
  <si>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</si>
  <si>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</si>
  <si>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</si>
  <si>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</si>
  <si>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</si>
  <si>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</si>
  <si>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</si>
  <si>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</si>
  <si>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</si>
  <si>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</si>
  <si>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</si>
  <si>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</si>
  <si>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</si>
  <si>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</si>
  <si>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</si>
  <si>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</si>
  <si>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</si>
  <si>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</si>
  <si>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</si>
  <si>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</si>
  <si>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</si>
  <si>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</si>
  <si>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</si>
  <si>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</si>
  <si>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</si>
  <si>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</si>
  <si>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</si>
  <si>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</si>
  <si>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</si>
  <si>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</si>
  <si>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</si>
  <si>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</si>
  <si>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</si>
  <si>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</si>
  <si>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</si>
  <si>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</si>
  <si>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</si>
  <si>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</si>
  <si>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</si>
  <si>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</si>
  <si>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</si>
  <si>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</si>
  <si>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</si>
  <si>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</si>
  <si>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</si>
  <si>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</si>
  <si>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</si>
  <si>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</si>
  <si>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</si>
  <si>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</si>
  <si>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</si>
  <si>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</si>
  <si>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</si>
  <si>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</si>
  <si>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</si>
  <si>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</si>
  <si>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</si>
  <si>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</si>
  <si>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</si>
  <si>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</si>
  <si>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</si>
  <si>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</si>
  <si>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</si>
  <si>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</si>
  <si>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</si>
  <si>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</si>
  <si>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</si>
  <si>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</si>
  <si>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</si>
  <si>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</si>
  <si>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</si>
  <si>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</si>
  <si>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</si>
  <si>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</si>
  <si>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</si>
  <si>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</si>
  <si>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</si>
  <si>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</si>
  <si>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</si>
  <si>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</si>
  <si>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</si>
  <si>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</si>
  <si>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</si>
  <si>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</si>
  <si>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</si>
  <si>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</si>
  <si>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</si>
  <si>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</si>
  <si>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</si>
  <si>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</si>
  <si>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</si>
  <si>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</si>
  <si>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</si>
  <si>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</si>
  <si>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</si>
  <si>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</si>
  <si>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</si>
  <si>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</si>
  <si>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</si>
  <si>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</si>
  <si>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</si>
  <si>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</si>
  <si>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</si>
  <si>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</si>
  <si>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</si>
  <si>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</si>
  <si>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</si>
  <si>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</si>
  <si>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</si>
  <si>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</si>
  <si>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</si>
  <si>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</si>
  <si>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</si>
  <si>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</si>
  <si>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</si>
  <si>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</si>
  <si>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</si>
  <si>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</si>
  <si>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</si>
  <si>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</si>
  <si>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</si>
  <si>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</si>
  <si>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</si>
  <si>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</si>
  <si>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</si>
  <si>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</si>
  <si>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</si>
  <si>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</si>
  <si>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</si>
  <si>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</si>
  <si>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</si>
  <si>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</si>
  <si>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</si>
  <si>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</si>
  <si>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</si>
  <si>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</si>
  <si>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</si>
  <si>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</si>
  <si>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</si>
  <si>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</si>
  <si>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</si>
  <si>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</si>
  <si>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</si>
  <si>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</si>
  <si>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</si>
  <si>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</si>
  <si>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</si>
  <si>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</si>
  <si>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</si>
  <si>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</si>
  <si>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</si>
  <si>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</si>
  <si>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</si>
  <si>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</si>
  <si>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</si>
  <si>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</si>
  <si>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</si>
  <si>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</si>
  <si>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</si>
  <si>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</si>
  <si>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</si>
  <si>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</si>
  <si>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</si>
  <si>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</si>
  <si>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</si>
  <si>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</si>
  <si>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</si>
  <si>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</si>
  <si>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</si>
  <si>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</si>
  <si>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</si>
  <si>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</si>
  <si>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</si>
  <si>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</si>
  <si>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</si>
  <si>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</si>
  <si>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</si>
  <si>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</si>
  <si>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</si>
  <si>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</si>
  <si>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</si>
  <si>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</si>
  <si>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</si>
  <si>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</si>
  <si>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</si>
  <si>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</si>
  <si>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</si>
  <si>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</si>
  <si>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</si>
  <si>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</si>
  <si>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</si>
  <si>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</si>
  <si>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</si>
  <si>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</si>
  <si>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</si>
  <si>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</si>
  <si>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</si>
  <si>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</si>
  <si>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</si>
  <si>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</si>
  <si>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</si>
  <si>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</si>
  <si>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</si>
  <si>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</si>
  <si>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</si>
  <si>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</si>
  <si>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</si>
  <si>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</si>
  <si>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</si>
  <si>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</si>
  <si>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</si>
  <si>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</si>
  <si>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</si>
  <si>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</si>
  <si>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</si>
  <si>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</si>
  <si>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</si>
  <si>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</si>
  <si>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</si>
  <si>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</si>
  <si>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</si>
  <si>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</si>
  <si>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</si>
  <si>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</si>
  <si>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</si>
  <si>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</si>
  <si>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</si>
  <si>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</si>
  <si>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</si>
  <si>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</si>
  <si>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</si>
  <si>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</si>
  <si>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</si>
  <si>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</si>
  <si>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</si>
  <si>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</si>
  <si>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</si>
  <si>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</si>
  <si>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</si>
  <si>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</si>
  <si>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</si>
  <si>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</si>
  <si>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</si>
  <si>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</si>
  <si>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</si>
  <si>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</si>
  <si>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</si>
  <si>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</si>
  <si>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</si>
  <si>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</si>
  <si>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</si>
  <si>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</si>
  <si>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</si>
  <si>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</si>
  <si>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</si>
  <si>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</si>
  <si>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</si>
  <si>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</si>
  <si>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</si>
  <si>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</si>
  <si>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</si>
  <si>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</si>
  <si>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</si>
  <si>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</si>
  <si>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</si>
  <si>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</si>
  <si>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</si>
  <si>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</si>
  <si>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</si>
  <si>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</si>
  <si>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</si>
  <si>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</si>
  <si>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</si>
  <si>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</si>
  <si>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</si>
  <si>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</si>
  <si>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</si>
  <si>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</si>
  <si>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</si>
  <si>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</si>
  <si>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</si>
  <si>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</si>
  <si>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</si>
  <si>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</si>
  <si>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</si>
  <si>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</si>
  <si>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</si>
  <si>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</si>
  <si>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</si>
  <si>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</si>
  <si>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</si>
  <si>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</si>
  <si>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</si>
  <si>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</si>
  <si>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</si>
  <si>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</si>
  <si>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</si>
  <si>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</si>
  <si>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</si>
  <si>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</si>
  <si>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</si>
  <si>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</si>
  <si>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</si>
  <si>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</si>
  <si>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</si>
  <si>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</si>
  <si>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</si>
  <si>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</si>
  <si>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</si>
  <si>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</si>
  <si>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</si>
  <si>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</si>
  <si>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</si>
  <si>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</si>
  <si>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</si>
  <si>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</si>
  <si>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</si>
  <si>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</si>
  <si>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</si>
  <si>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</si>
  <si>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</si>
  <si>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</si>
  <si>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</si>
  <si>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</si>
  <si>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</si>
  <si>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</si>
  <si>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</si>
  <si>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</si>
  <si>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</si>
  <si>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</si>
  <si>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</si>
  <si>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</si>
  <si>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</si>
  <si>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</si>
  <si>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</si>
  <si>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</si>
  <si>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</si>
  <si>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</si>
  <si>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</si>
  <si>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</si>
  <si>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</si>
  <si>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</si>
  <si>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</si>
  <si>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</si>
  <si>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</si>
  <si>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</si>
  <si>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</si>
  <si>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</si>
  <si>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</si>
  <si>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</si>
  <si>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</si>
  <si>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</si>
  <si>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</si>
  <si>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</si>
  <si>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</si>
  <si>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</si>
  <si>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</si>
  <si>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</si>
  <si>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</si>
  <si>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</si>
  <si>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</si>
  <si>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</si>
  <si>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</si>
  <si>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</si>
  <si>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</si>
  <si>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</si>
  <si>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</si>
  <si>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</si>
  <si>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</si>
  <si>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</si>
  <si>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</si>
  <si>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</si>
  <si>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</si>
  <si>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</si>
  <si>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</si>
  <si>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</si>
  <si>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</si>
  <si>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</si>
  <si>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</si>
  <si>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</si>
  <si>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</si>
  <si>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</si>
  <si>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</si>
  <si>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</si>
  <si>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</si>
  <si>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</si>
  <si>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</si>
  <si>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</si>
  <si>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</si>
  <si>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</si>
  <si>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</si>
  <si>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</si>
  <si>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</si>
  <si>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</si>
  <si>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</si>
  <si>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</si>
  <si>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</si>
  <si>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</si>
  <si>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</si>
  <si>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</si>
  <si>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</si>
  <si>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</si>
  <si>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</si>
  <si>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</si>
  <si>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</si>
  <si>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</si>
  <si>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</si>
  <si>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</si>
  <si>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</si>
  <si>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</si>
  <si>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</si>
  <si>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</si>
  <si>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</si>
  <si>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</si>
  <si>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</si>
  <si>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</si>
  <si>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</si>
  <si>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</si>
  <si>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</si>
  <si>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</si>
  <si>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</si>
  <si>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</si>
  <si>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</si>
  <si>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</si>
  <si>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</si>
  <si>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</si>
  <si>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</si>
  <si>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</si>
  <si>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</si>
  <si>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</si>
  <si>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</si>
  <si>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</si>
  <si>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</si>
  <si>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</si>
  <si>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</si>
  <si>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</si>
  <si>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</si>
  <si>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</si>
  <si>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</si>
  <si>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</si>
  <si>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</si>
  <si>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</si>
  <si>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</si>
  <si>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</si>
  <si>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</si>
  <si>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</si>
  <si>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</si>
  <si>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</si>
  <si>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</si>
  <si>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</si>
  <si>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</si>
  <si>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</si>
  <si>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</si>
  <si>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</si>
  <si>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</si>
  <si>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</si>
  <si>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</si>
  <si>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</si>
  <si>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</si>
  <si>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</si>
  <si>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</si>
  <si>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</si>
  <si>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</si>
  <si>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</si>
  <si>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</si>
  <si>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</si>
  <si>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</si>
  <si>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</si>
  <si>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</si>
  <si>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</si>
  <si>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</si>
  <si>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</si>
  <si>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</si>
  <si>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</si>
  <si>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</si>
  <si>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</si>
  <si>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</si>
  <si>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</si>
  <si>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</si>
  <si>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</si>
  <si>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</si>
  <si>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</si>
  <si>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</si>
  <si>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</si>
  <si>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</si>
  <si>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</si>
  <si>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</si>
  <si>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</si>
  <si>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</si>
  <si>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</si>
  <si>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</si>
  <si>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</si>
  <si>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</si>
  <si>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</si>
  <si>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</si>
  <si>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</si>
  <si>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</si>
  <si>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</si>
  <si>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</si>
  <si>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</si>
  <si>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</si>
  <si>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</si>
  <si>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</si>
  <si>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</si>
  <si>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</si>
  <si>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</si>
  <si>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</si>
  <si>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</si>
  <si>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</si>
  <si>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</si>
  <si>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</si>
  <si>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</si>
  <si>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</si>
  <si>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</si>
  <si>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</si>
  <si>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</si>
  <si>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</si>
  <si>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</si>
  <si>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</si>
  <si>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</si>
  <si>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</si>
  <si>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</si>
  <si>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</si>
  <si>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</si>
  <si>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</si>
  <si>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</si>
  <si>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</si>
  <si>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</si>
  <si>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</si>
  <si>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</si>
  <si>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</si>
  <si>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</si>
  <si>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</si>
  <si>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</si>
  <si>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</si>
  <si>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</si>
  <si>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</si>
  <si>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</si>
  <si>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</si>
  <si>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</si>
  <si>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</si>
  <si>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</si>
  <si>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</si>
  <si>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</si>
  <si>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</si>
  <si>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</si>
  <si>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</si>
  <si>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</si>
  <si>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</si>
  <si>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</si>
  <si>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</si>
  <si>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</si>
  <si>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</si>
  <si>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</si>
  <si>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</si>
  <si>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</si>
  <si>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</si>
  <si>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</si>
  <si>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</si>
  <si>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</si>
  <si>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</si>
  <si>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</si>
  <si>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</si>
  <si>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</si>
  <si>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</si>
  <si>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</si>
  <si>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</si>
  <si>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</si>
  <si>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</si>
  <si>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</si>
  <si>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</si>
  <si>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</si>
  <si>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</si>
  <si>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</si>
  <si>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</si>
  <si>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</si>
  <si>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</si>
  <si>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</si>
  <si>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</si>
  <si>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</si>
  <si>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</si>
  <si>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</si>
  <si>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</si>
  <si>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</si>
  <si>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</si>
  <si>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</si>
  <si>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</si>
  <si>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</si>
  <si>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</si>
  <si>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</si>
  <si>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</si>
  <si>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</si>
  <si>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</si>
  <si>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</si>
  <si>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</si>
  <si>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</si>
  <si>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</si>
  <si>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</si>
  <si>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</si>
  <si>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</si>
  <si>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</si>
  <si>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</si>
  <si>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</si>
  <si>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</si>
  <si>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</si>
  <si>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</si>
  <si>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</si>
  <si>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</si>
  <si>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</si>
  <si>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</si>
  <si>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</si>
  <si>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</si>
  <si>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</si>
  <si>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</si>
  <si>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</si>
  <si>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</si>
  <si>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</si>
  <si>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</si>
  <si>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</si>
  <si>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</si>
  <si>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</si>
  <si>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</si>
  <si>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</si>
  <si>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</si>
  <si>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</si>
  <si>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</si>
  <si>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</si>
  <si>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</si>
  <si>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</si>
  <si>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</si>
  <si>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</si>
  <si>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</si>
  <si>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</si>
  <si>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</si>
  <si>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</si>
  <si>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</si>
  <si>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</si>
  <si>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</si>
  <si>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</si>
  <si>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</si>
  <si>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</si>
  <si>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</si>
  <si>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</si>
  <si>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</si>
  <si>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</si>
  <si>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</si>
  <si>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</si>
  <si>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</si>
  <si>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</si>
  <si>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</si>
  <si>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</si>
  <si>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</si>
  <si>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</si>
  <si>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</si>
  <si>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</si>
  <si>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</si>
  <si>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</si>
  <si>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</si>
  <si>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</si>
  <si>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</si>
  <si>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</si>
  <si>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</si>
  <si>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</si>
  <si>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</si>
  <si>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</si>
  <si>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</si>
  <si>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</si>
  <si>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</si>
  <si>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</si>
  <si>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</si>
  <si>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</si>
  <si>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</si>
  <si>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</si>
  <si>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</si>
  <si>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</si>
  <si>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</si>
  <si>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</si>
  <si>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</si>
  <si>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</si>
  <si>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</si>
  <si>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</si>
  <si>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</si>
  <si>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</si>
  <si>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</si>
  <si>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</si>
  <si>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</si>
  <si>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</si>
  <si>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</si>
  <si>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</si>
  <si>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</si>
  <si>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</si>
  <si>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</si>
  <si>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</si>
  <si>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</si>
  <si>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</si>
  <si>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</si>
  <si>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</si>
  <si>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</si>
  <si>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</si>
  <si>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</si>
  <si>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</si>
  <si>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</si>
  <si>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</si>
  <si>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</si>
  <si>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</si>
  <si>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</si>
  <si>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</si>
  <si>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</si>
  <si>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</si>
  <si>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</si>
  <si>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</si>
  <si>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</si>
  <si>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</si>
  <si>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</si>
  <si>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</si>
  <si>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</si>
  <si>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</si>
  <si>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</si>
  <si>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</si>
  <si>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</si>
  <si>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</si>
  <si>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</si>
  <si>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</si>
  <si>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</si>
  <si>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</si>
  <si>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</si>
  <si>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</si>
  <si>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</si>
  <si>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</si>
  <si>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</si>
  <si>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</si>
  <si>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</si>
  <si>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</si>
  <si>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</si>
  <si>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</si>
  <si>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</si>
  <si>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</si>
  <si>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</si>
  <si>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</si>
  <si>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</si>
  <si>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</si>
  <si>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</si>
  <si>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</si>
  <si>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</si>
  <si>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</si>
  <si>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</si>
  <si>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</si>
  <si>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</si>
  <si>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</si>
  <si>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</si>
  <si>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</si>
  <si>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</si>
  <si>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</si>
  <si>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</si>
  <si>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</si>
  <si>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</si>
  <si>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</si>
  <si>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</si>
  <si>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</si>
  <si>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</si>
  <si>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</si>
  <si>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</si>
  <si>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</si>
  <si>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</si>
  <si>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</si>
  <si>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</si>
  <si>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</si>
  <si>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</si>
  <si>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</si>
  <si>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</si>
  <si>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</si>
  <si>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</si>
  <si>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</si>
  <si>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</si>
  <si>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</si>
  <si>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</si>
  <si>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</si>
  <si>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</si>
  <si>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</si>
  <si>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</si>
  <si>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</si>
  <si>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</si>
  <si>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</si>
  <si>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</si>
  <si>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</si>
  <si>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</si>
  <si>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</si>
  <si>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</si>
  <si>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</si>
  <si>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</si>
  <si>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</si>
  <si>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</si>
  <si>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</si>
  <si>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</si>
  <si>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</si>
  <si>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</si>
  <si>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</si>
  <si>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</si>
  <si>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</si>
  <si>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</si>
  <si>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</si>
  <si>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</si>
  <si>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</si>
  <si>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</si>
  <si>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</si>
  <si>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</si>
  <si>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</si>
  <si>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</si>
  <si>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</si>
  <si>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</si>
  <si>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</si>
  <si>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</si>
  <si>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</si>
  <si>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</si>
  <si>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</si>
  <si>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</si>
  <si>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</si>
  <si>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</si>
  <si>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</si>
  <si>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</si>
  <si>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</si>
  <si>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</si>
  <si>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</si>
  <si>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</si>
  <si>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</si>
  <si>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</si>
  <si>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</si>
  <si>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</si>
  <si>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</si>
  <si>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</si>
  <si>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</si>
  <si>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</si>
  <si>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</si>
  <si>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</si>
  <si>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</si>
  <si>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</si>
  <si>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</si>
  <si>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</si>
  <si>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</si>
  <si>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</si>
  <si>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</si>
  <si>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</si>
  <si>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</si>
  <si>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</si>
  <si>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</si>
  <si>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</si>
  <si>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</si>
  <si>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</si>
  <si>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</si>
  <si>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</si>
  <si>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</si>
  <si>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</si>
  <si>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</si>
  <si>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</si>
  <si>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</si>
  <si>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</si>
  <si>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</si>
  <si>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</si>
  <si>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</si>
  <si>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</si>
  <si>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</si>
  <si>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</si>
  <si>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</si>
  <si>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</si>
  <si>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</si>
  <si>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</si>
  <si>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</si>
  <si>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</si>
  <si>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</si>
  <si>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</si>
  <si>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</si>
  <si>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</si>
  <si>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</si>
  <si>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</si>
  <si>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</si>
  <si>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</si>
  <si>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</si>
  <si>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</si>
  <si>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</si>
  <si>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</si>
  <si>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</si>
  <si>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</si>
  <si>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</si>
  <si>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</si>
  <si>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</si>
  <si>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</si>
  <si>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</si>
  <si>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</si>
  <si>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</si>
  <si>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</si>
  <si>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</si>
  <si>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</si>
  <si>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</si>
  <si>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</si>
  <si>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</si>
  <si>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</si>
  <si>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</si>
  <si>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</si>
  <si>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</si>
  <si>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</si>
  <si>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</si>
  <si>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</si>
  <si>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</si>
  <si>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</si>
  <si>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</si>
  <si>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</si>
  <si>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</si>
  <si>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</si>
  <si>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</si>
  <si>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</si>
  <si>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</si>
  <si>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</si>
  <si>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</si>
  <si>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</si>
  <si>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</si>
  <si>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</si>
  <si>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</si>
  <si>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</si>
  <si>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</si>
  <si>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</si>
  <si>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</si>
  <si>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</si>
  <si>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</si>
  <si>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</si>
  <si>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</si>
  <si>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</si>
  <si>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</si>
  <si>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</si>
  <si>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</si>
  <si>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</si>
  <si>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</si>
  <si>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</si>
  <si>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</si>
  <si>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</si>
  <si>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</si>
  <si>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</si>
  <si>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</si>
  <si>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</si>
  <si>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</si>
  <si>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</si>
  <si>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</si>
  <si>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</si>
  <si>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</si>
  <si>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</si>
  <si>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</si>
  <si>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</si>
  <si>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</si>
  <si>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</si>
  <si>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</si>
  <si>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</si>
  <si>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</si>
  <si>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</si>
  <si>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</si>
  <si>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</si>
  <si>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</si>
  <si>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</si>
  <si>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</si>
  <si>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</si>
  <si>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</si>
  <si>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</si>
  <si>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</si>
  <si>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</si>
  <si>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</si>
  <si>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</si>
  <si>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</si>
  <si>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</si>
  <si>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</si>
  <si>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</si>
  <si>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</si>
  <si>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</si>
  <si>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</si>
  <si>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</si>
  <si>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</si>
  <si>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</si>
  <si>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</si>
  <si>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</si>
  <si>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</si>
  <si>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</si>
  <si>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</si>
  <si>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</si>
  <si>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</si>
  <si>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</si>
  <si>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</si>
  <si>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</si>
  <si>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</si>
  <si>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</si>
  <si>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</si>
  <si>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</si>
  <si>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</si>
  <si>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</si>
  <si>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</si>
  <si>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</si>
  <si>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</si>
  <si>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</si>
  <si>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</si>
  <si>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</si>
  <si>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</si>
  <si>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</si>
  <si>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</si>
  <si>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</si>
  <si>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</si>
  <si>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</si>
  <si>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</si>
  <si>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</si>
  <si>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</si>
  <si>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</si>
  <si>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</si>
  <si>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</si>
  <si>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</si>
  <si>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</si>
  <si>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</si>
  <si>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</si>
  <si>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</si>
  <si>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</si>
  <si>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</si>
  <si>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</si>
  <si>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</si>
  <si>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</si>
  <si>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</si>
  <si>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</si>
  <si>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</si>
  <si>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</si>
  <si>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</si>
  <si>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</si>
  <si>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</si>
  <si>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</si>
  <si>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</si>
  <si>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</si>
  <si>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</si>
  <si>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</si>
  <si>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</si>
  <si>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</si>
  <si>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</si>
  <si>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</si>
  <si>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</si>
  <si>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</si>
  <si>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</si>
  <si>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</si>
  <si>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</si>
  <si>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</si>
  <si>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</si>
  <si>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</si>
  <si>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</si>
  <si>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</si>
  <si>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</si>
  <si>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</si>
  <si>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</si>
  <si>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</si>
  <si>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</si>
  <si>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</si>
  <si>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</si>
  <si>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</si>
  <si>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</si>
  <si>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</si>
  <si>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</si>
  <si>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</si>
  <si>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</si>
  <si>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</si>
  <si>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</si>
  <si>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</si>
  <si>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</si>
  <si>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</si>
  <si>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</si>
  <si>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</si>
  <si>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</si>
  <si>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</si>
  <si>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</si>
  <si>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</si>
  <si>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</si>
  <si>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</si>
  <si>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</si>
  <si>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</si>
  <si>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</si>
  <si>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</si>
  <si>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</si>
  <si>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</si>
  <si>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</si>
  <si>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</si>
  <si>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</si>
  <si>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</si>
  <si>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</si>
  <si>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</si>
  <si>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</si>
  <si>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</si>
  <si>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</si>
  <si>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</si>
  <si>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</si>
  <si>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</si>
  <si>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</si>
  <si>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</si>
  <si>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</si>
  <si>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</si>
  <si>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</si>
  <si>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</si>
  <si>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</si>
  <si>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</si>
  <si>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</si>
  <si>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</si>
  <si>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</si>
  <si>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</si>
  <si>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</si>
  <si>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</si>
  <si>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</si>
  <si>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</si>
  <si>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</si>
  <si>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</si>
  <si>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</si>
  <si>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</si>
  <si>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</si>
  <si>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</si>
  <si>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</si>
  <si>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</si>
  <si>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</si>
  <si>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</si>
  <si>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</si>
  <si>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</si>
  <si>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</si>
  <si>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</si>
  <si>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</si>
  <si>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</si>
  <si>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</si>
  <si>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</si>
  <si>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</si>
  <si>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</si>
  <si>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</si>
  <si>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</si>
  <si>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</si>
  <si>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</si>
  <si>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</si>
  <si>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</si>
  <si>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</si>
  <si>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</si>
  <si>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</si>
  <si>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</si>
  <si>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</si>
  <si>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</si>
  <si>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</si>
  <si>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</si>
  <si>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</si>
  <si>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</si>
  <si>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</si>
  <si>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</si>
  <si>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</si>
  <si>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</si>
  <si>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</si>
  <si>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</si>
  <si>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</si>
  <si>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</si>
  <si>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</si>
  <si>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</si>
  <si>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</si>
  <si>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</si>
  <si>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</si>
  <si>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</si>
  <si>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</si>
  <si>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</si>
  <si>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</si>
  <si>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</si>
  <si>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</si>
  <si>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</si>
  <si>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</si>
  <si>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</si>
  <si>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</si>
  <si>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</si>
  <si>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</si>
  <si>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</si>
  <si>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</si>
  <si>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</si>
  <si>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</si>
  <si>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</si>
  <si>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</si>
  <si>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</si>
  <si>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</si>
  <si>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</si>
  <si>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</si>
  <si>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</si>
  <si>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</si>
  <si>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</si>
  <si>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</si>
  <si>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</si>
  <si>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</si>
  <si>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</si>
  <si>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</si>
  <si>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</si>
  <si>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</si>
  <si>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</si>
  <si>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</si>
  <si>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</si>
  <si>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</si>
  <si>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</si>
  <si>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</si>
  <si>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</si>
  <si>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</si>
  <si>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</si>
  <si>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</si>
  <si>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</si>
  <si>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</si>
  <si>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</si>
  <si>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</si>
  <si>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</si>
  <si>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</si>
  <si>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</si>
  <si>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</si>
  <si>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</si>
  <si>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</si>
  <si>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</si>
  <si>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</si>
  <si>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</si>
  <si>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</si>
  <si>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</si>
  <si>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</si>
  <si>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</si>
  <si>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</si>
  <si>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</si>
  <si>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</si>
  <si>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</si>
  <si>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</si>
  <si>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</si>
  <si>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</si>
  <si>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</si>
  <si>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</si>
  <si>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</si>
  <si>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</si>
  <si>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</si>
  <si>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</si>
  <si>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</si>
  <si>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</si>
  <si>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</si>
  <si>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</si>
  <si>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</si>
  <si>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</si>
  <si>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</si>
  <si>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</si>
  <si>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</si>
  <si>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</si>
  <si>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</si>
  <si>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</si>
  <si>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</si>
  <si>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</si>
  <si>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</si>
  <si>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</si>
  <si>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</si>
  <si>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</si>
  <si>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</si>
  <si>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</si>
  <si>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</si>
  <si>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</si>
  <si>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</si>
  <si>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</si>
  <si>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</si>
  <si>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</si>
  <si>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</si>
  <si>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</si>
  <si>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</si>
  <si>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</si>
  <si>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</si>
  <si>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</si>
  <si>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</si>
  <si>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</si>
  <si>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</si>
  <si>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</si>
  <si>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</si>
  <si>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</si>
  <si>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</si>
  <si>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</si>
  <si>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</si>
  <si>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</si>
  <si>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</si>
  <si>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</si>
  <si>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</si>
  <si>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</si>
  <si>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</si>
  <si>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</si>
  <si>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</si>
  <si>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</si>
  <si>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</si>
  <si>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</si>
  <si>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</si>
  <si>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</si>
  <si>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</si>
  <si>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</si>
  <si>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</si>
  <si>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</si>
  <si>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</si>
  <si>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</si>
  <si>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</si>
  <si>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</si>
  <si>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</si>
  <si>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</si>
  <si>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</si>
  <si>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</si>
  <si>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</si>
  <si>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</si>
  <si>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</si>
  <si>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</si>
  <si>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</si>
  <si>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</si>
  <si>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</si>
  <si>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</si>
  <si>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</si>
  <si>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</si>
  <si>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</si>
  <si>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</si>
  <si>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</si>
  <si>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</si>
  <si>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</si>
  <si>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</si>
  <si>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</si>
  <si>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</si>
  <si>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</si>
  <si>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</si>
  <si>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</si>
  <si>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</si>
  <si>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</si>
  <si>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</si>
  <si>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</si>
  <si>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</si>
  <si>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</si>
  <si>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</si>
  <si>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</si>
  <si>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</si>
  <si>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</si>
  <si>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</si>
  <si>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</si>
  <si>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</si>
  <si>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</si>
  <si>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</si>
  <si>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</si>
  <si>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</si>
  <si>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</si>
  <si>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</si>
  <si>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</si>
  <si>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</si>
  <si>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</si>
  <si>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</si>
  <si>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</si>
  <si>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</si>
  <si>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</si>
  <si>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</si>
  <si>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</si>
  <si>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</si>
  <si>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</si>
  <si>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</si>
  <si>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</si>
  <si>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</si>
  <si>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</si>
  <si>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</si>
  <si>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</si>
  <si>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</si>
  <si>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</si>
  <si>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</si>
  <si>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</si>
  <si>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</si>
  <si>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</si>
  <si>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</si>
  <si>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</si>
  <si>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</si>
  <si>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</si>
  <si>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</si>
  <si>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</si>
  <si>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</si>
  <si>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</si>
  <si>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</si>
  <si>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</si>
  <si>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</si>
  <si>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</si>
  <si>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</si>
  <si>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</si>
  <si>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</si>
  <si>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</si>
  <si>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</si>
  <si>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</si>
  <si>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</si>
  <si>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</si>
  <si>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</si>
  <si>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</si>
  <si>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</si>
  <si>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</si>
  <si>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</si>
  <si>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</si>
  <si>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</si>
  <si>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</si>
  <si>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</si>
  <si>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</si>
  <si>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</si>
  <si>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</si>
  <si>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</si>
  <si>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</si>
  <si>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</si>
  <si>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</si>
  <si>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</si>
  <si>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</si>
  <si>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</si>
  <si>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</si>
  <si>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</si>
  <si>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</si>
  <si>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</si>
  <si>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</si>
  <si>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</si>
  <si>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</si>
  <si>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</si>
  <si>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</si>
  <si>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</si>
  <si>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</si>
  <si>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</si>
  <si>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</si>
  <si>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</si>
  <si>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</si>
  <si>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</si>
  <si>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</si>
  <si>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</si>
  <si>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</si>
  <si>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</si>
  <si>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</si>
  <si>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</si>
  <si>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</si>
  <si>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</si>
  <si>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</si>
  <si>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</si>
  <si>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</si>
  <si>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</si>
  <si>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</si>
  <si>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</si>
  <si>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</si>
  <si>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</si>
  <si>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</si>
  <si>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</si>
  <si>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</si>
  <si>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</si>
  <si>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</si>
  <si>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</si>
  <si>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</si>
  <si>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</si>
  <si>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</si>
  <si>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</si>
  <si>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</si>
  <si>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</si>
  <si>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</si>
  <si>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</si>
  <si>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</si>
  <si>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</si>
  <si>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</si>
  <si>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</si>
  <si>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</si>
  <si>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</si>
  <si>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</si>
  <si>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</si>
  <si>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</si>
  <si>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</si>
  <si>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</si>
  <si>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</si>
  <si>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</si>
  <si>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</si>
  <si>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</si>
  <si>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</si>
  <si>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</si>
  <si>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</si>
  <si>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</si>
  <si>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</si>
  <si>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</si>
  <si>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</si>
  <si>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</si>
  <si>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</si>
  <si>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</si>
  <si>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</si>
  <si>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</si>
  <si>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</si>
  <si>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</si>
  <si>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</si>
  <si>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</si>
  <si>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</si>
  <si>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</si>
  <si>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</si>
  <si>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</si>
  <si>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</si>
  <si>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</si>
  <si>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</si>
  <si>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</si>
  <si>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</si>
  <si>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</si>
  <si>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</si>
  <si>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</si>
  <si>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</si>
  <si>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</si>
  <si>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</si>
  <si>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</si>
  <si>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</si>
  <si>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</si>
  <si>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</si>
  <si>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</si>
  <si>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</si>
  <si>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</si>
  <si>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</si>
  <si>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</si>
  <si>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</si>
  <si>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</si>
  <si>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</si>
  <si>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</si>
  <si>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</si>
  <si>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</si>
  <si>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</si>
  <si>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</si>
  <si>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</si>
  <si>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</si>
  <si>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</si>
  <si>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</si>
  <si>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</si>
  <si>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</si>
  <si>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</si>
  <si>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</si>
  <si>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</si>
  <si>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</si>
  <si>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</si>
  <si>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</si>
  <si>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</si>
  <si>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</si>
  <si>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</si>
  <si>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</si>
  <si>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</si>
  <si>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</si>
  <si>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</si>
  <si>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</si>
  <si>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</si>
  <si>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</si>
  <si>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</si>
  <si>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</si>
  <si>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</si>
  <si>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</si>
  <si>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</si>
  <si>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</si>
  <si>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</si>
  <si>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</si>
  <si>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</si>
  <si>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</si>
  <si>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</si>
  <si>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</si>
  <si>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</si>
  <si>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</si>
  <si>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</si>
  <si>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</si>
  <si>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</si>
  <si>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</si>
  <si>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</si>
  <si>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</si>
  <si>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</si>
  <si>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</si>
  <si>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</si>
  <si>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</si>
  <si>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</si>
  <si>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</si>
  <si>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</si>
  <si>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</si>
  <si>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</si>
  <si>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</si>
  <si>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</si>
  <si>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</si>
  <si>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</si>
  <si>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</si>
  <si>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</si>
  <si>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</si>
  <si>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</si>
  <si>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</si>
  <si>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</si>
  <si>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</si>
  <si>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</si>
  <si>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</si>
  <si>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</si>
  <si>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</si>
  <si>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</si>
  <si>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</si>
  <si>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</si>
  <si>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</si>
  <si>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</si>
  <si>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</si>
  <si>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</si>
  <si>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</si>
  <si>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</si>
  <si>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</si>
  <si>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</si>
  <si>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</si>
  <si>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</si>
  <si>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</si>
  <si>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</si>
  <si>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</si>
  <si>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</si>
  <si>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</si>
  <si>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</si>
  <si>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</si>
  <si>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</si>
  <si>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</si>
  <si>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</si>
  <si>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</si>
  <si>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</si>
  <si>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</si>
  <si>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</si>
  <si>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</si>
  <si>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</si>
  <si>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</si>
  <si>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</si>
  <si>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</si>
  <si>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</si>
  <si>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</si>
  <si>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</si>
  <si>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</si>
  <si>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</si>
  <si>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</si>
  <si>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</si>
  <si>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</si>
  <si>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</si>
  <si>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</si>
  <si>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</si>
  <si>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</si>
  <si>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</si>
  <si>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</si>
  <si>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</si>
  <si>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</si>
  <si>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</si>
  <si>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</si>
  <si>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</si>
  <si>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</si>
  <si>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</si>
  <si>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</si>
  <si>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</si>
  <si>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</si>
  <si>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</si>
  <si>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</si>
  <si>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</si>
  <si>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</si>
  <si>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</si>
  <si>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</si>
  <si>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</si>
  <si>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</si>
  <si>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</si>
  <si>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</si>
  <si>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</si>
  <si>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</si>
  <si>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</si>
  <si>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</si>
  <si>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</si>
  <si>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</si>
  <si>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</si>
  <si>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</si>
  <si>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</si>
  <si>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</si>
  <si>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</si>
  <si>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</si>
  <si>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</si>
  <si>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</si>
  <si>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</si>
  <si>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</si>
  <si>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</si>
  <si>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</si>
  <si>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</si>
  <si>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</si>
  <si>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</si>
  <si>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</si>
  <si>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</si>
  <si>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</si>
  <si>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</si>
  <si>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</si>
  <si>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</si>
  <si>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</si>
  <si>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</si>
  <si>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</si>
  <si>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</si>
  <si>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</si>
  <si>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</si>
  <si>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</si>
  <si>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</si>
  <si>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</si>
  <si>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</si>
  <si>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</si>
  <si>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</si>
  <si>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</si>
  <si>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</si>
  <si>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</si>
  <si>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</si>
  <si>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</si>
  <si>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</si>
  <si>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</si>
  <si>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</si>
  <si>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</si>
  <si>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</si>
  <si>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</si>
  <si>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</si>
  <si>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</si>
  <si>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</si>
  <si>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</si>
  <si>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</si>
  <si>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</si>
  <si>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</si>
  <si>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</si>
  <si>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</si>
  <si>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</si>
  <si>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</si>
  <si>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</si>
  <si>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</si>
  <si>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</si>
  <si>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</si>
  <si>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</si>
  <si>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</si>
  <si>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</si>
  <si>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</si>
  <si>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</si>
  <si>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</si>
  <si>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</si>
  <si>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</si>
  <si>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</si>
  <si>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</si>
  <si>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</si>
  <si>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</si>
  <si>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</si>
  <si>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</si>
  <si>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</si>
  <si>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</si>
  <si>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</si>
  <si>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</si>
  <si>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</si>
  <si>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</si>
  <si>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</si>
  <si>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</si>
  <si>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</si>
  <si>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</si>
  <si>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</si>
  <si>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</si>
  <si>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</si>
  <si>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</si>
  <si>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</si>
  <si>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</si>
  <si>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</si>
  <si>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</si>
  <si>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</si>
  <si>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</si>
  <si>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</si>
  <si>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</si>
  <si>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</si>
  <si>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</si>
  <si>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</si>
  <si>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</si>
  <si>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</si>
  <si>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</si>
  <si>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</si>
  <si>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</si>
  <si>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</si>
  <si>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</si>
  <si>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</si>
  <si>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</si>
  <si>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</si>
  <si>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</si>
  <si>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</si>
  <si>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</si>
  <si>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</si>
  <si>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</si>
  <si>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</si>
  <si>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</si>
  <si>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</si>
  <si>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</si>
  <si>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</si>
  <si>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</si>
  <si>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</si>
  <si>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</si>
  <si>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</si>
  <si>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</si>
  <si>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</si>
  <si>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</si>
  <si>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</si>
  <si>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</si>
  <si>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</si>
  <si>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</si>
  <si>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</si>
  <si>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</si>
  <si>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</si>
  <si>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</si>
  <si>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</si>
  <si>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</si>
  <si>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</si>
  <si>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</si>
  <si>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</si>
  <si>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</si>
  <si>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</si>
  <si>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</si>
  <si>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</si>
  <si>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</si>
  <si>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</si>
  <si>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</si>
  <si>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</si>
  <si>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</si>
  <si>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</si>
  <si>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</si>
  <si>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</si>
  <si>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</si>
  <si>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</si>
  <si>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</si>
  <si>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</si>
  <si>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</si>
  <si>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</si>
  <si>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</si>
  <si>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</si>
  <si>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</si>
  <si>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</si>
  <si>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</si>
  <si>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</si>
  <si>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</si>
  <si>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</si>
  <si>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</si>
  <si>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</si>
  <si>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</si>
  <si>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</si>
  <si>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</si>
  <si>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</si>
  <si>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</si>
  <si>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</si>
  <si>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</si>
  <si>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</si>
  <si>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</si>
  <si>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</si>
  <si>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</si>
  <si>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</si>
  <si>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</si>
  <si>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</si>
  <si>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</si>
  <si>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</si>
  <si>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</si>
  <si>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</si>
  <si>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</si>
  <si>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</si>
  <si>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</si>
  <si>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</si>
  <si>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</si>
  <si>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</si>
  <si>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</si>
  <si>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</si>
  <si>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</si>
  <si>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</si>
  <si>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</si>
  <si>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</si>
  <si>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</si>
  <si>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</si>
  <si>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</si>
  <si>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</si>
  <si>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</si>
  <si>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</si>
  <si>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</si>
  <si>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</si>
  <si>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</si>
  <si>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</si>
  <si>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</si>
  <si>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</si>
  <si>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</si>
  <si>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</si>
  <si>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</si>
  <si>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</si>
  <si>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</si>
  <si>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</si>
  <si>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</si>
  <si>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</si>
  <si>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</si>
  <si>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</si>
  <si>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</si>
  <si>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</si>
  <si>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</si>
  <si>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</si>
  <si>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</si>
  <si>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</si>
  <si>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</si>
  <si>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</si>
  <si>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</si>
  <si>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</si>
  <si>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</si>
  <si>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</si>
  <si>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</si>
  <si>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</si>
  <si>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</si>
  <si>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</si>
  <si>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</si>
  <si>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</si>
  <si>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</si>
  <si>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</si>
  <si>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</si>
  <si>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</si>
  <si>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</si>
  <si>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</si>
  <si>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</si>
  <si>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</si>
  <si>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</si>
  <si>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</si>
  <si>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</si>
  <si>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</si>
  <si>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</si>
  <si>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</si>
  <si>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</si>
  <si>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</si>
  <si>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</si>
  <si>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</si>
  <si>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</si>
  <si>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</si>
  <si>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</si>
  <si>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</si>
  <si>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</si>
  <si>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</si>
  <si>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</si>
  <si>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</si>
  <si>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</si>
  <si>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</si>
  <si>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</si>
  <si>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</si>
  <si>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</si>
  <si>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</si>
  <si>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</si>
  <si>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</si>
  <si>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</si>
  <si>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</si>
  <si>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</si>
  <si>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</si>
  <si>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</si>
  <si>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</si>
  <si>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</si>
  <si>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</si>
  <si>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</si>
  <si>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</si>
  <si>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</si>
  <si>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</si>
  <si>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</si>
  <si>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</si>
  <si>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</si>
  <si>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</si>
  <si>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</si>
  <si>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</si>
  <si>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</si>
  <si>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</si>
  <si>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</si>
  <si>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</si>
  <si>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</si>
  <si>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</si>
  <si>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</si>
  <si>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</si>
  <si>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</si>
  <si>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</si>
  <si>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</si>
  <si>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</si>
  <si>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</si>
  <si>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</si>
  <si>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</si>
  <si>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</si>
  <si>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</si>
  <si>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</si>
  <si>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</si>
  <si>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</si>
  <si>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</si>
  <si>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</si>
  <si>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</si>
  <si>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</si>
  <si>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</si>
  <si>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</si>
  <si>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</si>
  <si>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</si>
  <si>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</si>
  <si>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</si>
  <si>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</si>
  <si>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</si>
  <si>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</si>
  <si>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</si>
  <si>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</si>
  <si>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</si>
  <si>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</si>
  <si>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</si>
  <si>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</si>
  <si>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</si>
  <si>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</si>
  <si>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</si>
  <si>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</si>
  <si>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</si>
  <si>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</si>
  <si>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</si>
  <si>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</si>
  <si>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</si>
  <si>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</si>
  <si>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</si>
  <si>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</si>
  <si>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</si>
  <si>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</si>
  <si>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</si>
  <si>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</si>
  <si>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</si>
  <si>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</si>
  <si>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</si>
  <si>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</si>
  <si>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</si>
  <si>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</si>
  <si>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</si>
  <si>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</si>
  <si>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</si>
  <si>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</si>
  <si>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</si>
  <si>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</si>
  <si>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</si>
  <si>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</si>
  <si>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</si>
  <si>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</si>
  <si>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</si>
  <si>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</si>
  <si>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</si>
  <si>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</si>
  <si>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</si>
  <si>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</si>
  <si>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</si>
  <si>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</si>
  <si>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</si>
  <si>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</si>
  <si>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</si>
  <si>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</si>
  <si>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</si>
  <si>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</si>
  <si>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</si>
  <si>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</si>
  <si>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</si>
  <si>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</si>
  <si>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</si>
  <si>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</si>
  <si>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</si>
  <si>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</si>
  <si>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</si>
  <si>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</si>
  <si>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</si>
  <si>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</si>
  <si>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</si>
  <si>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</si>
  <si>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</si>
  <si>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</si>
  <si>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</si>
  <si>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</si>
  <si>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</si>
  <si>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</si>
  <si>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</si>
  <si>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</si>
  <si>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</si>
  <si>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</si>
  <si>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</si>
  <si>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</si>
  <si>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</si>
  <si>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</si>
  <si>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</si>
  <si>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</si>
  <si>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</si>
  <si>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</si>
  <si>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</si>
  <si>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</si>
  <si>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</si>
  <si>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</si>
  <si>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</si>
  <si>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</si>
  <si>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</si>
  <si>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</si>
  <si>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</si>
  <si>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</si>
  <si>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</si>
  <si>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</si>
  <si>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</si>
  <si>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</si>
  <si>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</si>
  <si>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</si>
  <si>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</si>
  <si>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</si>
  <si>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</si>
  <si>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</si>
  <si>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</si>
  <si>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</si>
  <si>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</si>
  <si>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</si>
  <si>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</si>
  <si>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</si>
  <si>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</si>
  <si>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</si>
  <si>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</si>
  <si>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</si>
  <si>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</si>
  <si>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</si>
  <si>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</si>
  <si>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</si>
  <si>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</si>
  <si>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</si>
  <si>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</si>
  <si>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</si>
  <si>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</si>
  <si>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</si>
  <si>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</si>
  <si>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</si>
  <si>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</si>
  <si>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</si>
  <si>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</si>
  <si>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</si>
  <si>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</si>
  <si>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</si>
  <si>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</si>
  <si>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</si>
  <si>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</si>
  <si>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</si>
  <si>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</si>
  <si>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</si>
  <si>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</si>
  <si>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</si>
  <si>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</si>
  <si>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</si>
  <si>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</si>
  <si>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</si>
  <si>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</si>
  <si>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</si>
  <si>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</si>
  <si>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</si>
  <si>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</si>
  <si>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</si>
  <si>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</si>
  <si>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</si>
  <si>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</si>
  <si>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</si>
  <si>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</si>
  <si>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</si>
  <si>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</si>
  <si>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</si>
  <si>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</si>
  <si>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</si>
  <si>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</si>
  <si>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</si>
  <si>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</si>
  <si>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</si>
  <si>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</si>
  <si>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</si>
  <si>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</si>
  <si>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</si>
  <si>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</si>
  <si>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</si>
  <si>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</si>
  <si>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</si>
  <si>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</si>
  <si>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</si>
  <si>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</si>
  <si>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</si>
  <si>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</si>
  <si>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</si>
  <si>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</si>
  <si>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</si>
  <si>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</si>
  <si>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</si>
  <si>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</si>
  <si>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</si>
  <si>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</si>
  <si>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</si>
  <si>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</si>
  <si>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</si>
  <si>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</si>
  <si>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</si>
  <si>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</si>
  <si>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</si>
  <si>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</si>
  <si>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</si>
  <si>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</si>
  <si>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</si>
  <si>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</si>
  <si>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</si>
  <si>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</si>
  <si>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</si>
  <si>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</si>
  <si>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</si>
  <si>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</si>
  <si>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</si>
  <si>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</si>
  <si>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</si>
  <si>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</si>
  <si>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</si>
  <si>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</si>
  <si>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</si>
  <si>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</si>
  <si>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</si>
  <si>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</si>
  <si>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</si>
  <si>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</si>
  <si>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</si>
  <si>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</si>
  <si>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</si>
  <si>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</si>
  <si>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</si>
  <si>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</si>
  <si>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</si>
  <si>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</si>
  <si>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</si>
  <si>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</si>
  <si>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</si>
  <si>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</si>
  <si>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</si>
  <si>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</si>
  <si>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</si>
  <si>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</si>
  <si>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</si>
  <si>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</si>
  <si>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</si>
  <si>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</si>
  <si>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</si>
  <si>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</si>
  <si>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</si>
  <si>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</si>
  <si>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</si>
  <si>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</si>
  <si>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</si>
  <si>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</si>
  <si>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</si>
  <si>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</si>
  <si>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</si>
  <si>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</si>
  <si>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</si>
  <si>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</si>
  <si>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</si>
  <si>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</si>
  <si>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</si>
  <si>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</si>
  <si>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</si>
  <si>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</si>
  <si>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</si>
  <si>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</si>
  <si>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</si>
  <si>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</si>
  <si>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</si>
  <si>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</si>
  <si>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</si>
  <si>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</si>
  <si>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</si>
  <si>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</si>
  <si>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</si>
  <si>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</si>
  <si>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</si>
  <si>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</si>
  <si>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</si>
  <si>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</si>
  <si>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</si>
  <si>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</si>
  <si>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</si>
  <si>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</si>
  <si>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</si>
  <si>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</si>
  <si>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</si>
  <si>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</si>
  <si>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</si>
  <si>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</si>
  <si>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</si>
  <si>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</si>
  <si>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</si>
  <si>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</si>
  <si>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</si>
  <si>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</si>
  <si>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</si>
  <si>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</si>
  <si>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</si>
  <si>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</si>
  <si>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</si>
  <si>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</si>
  <si>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</si>
  <si>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</si>
  <si>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</si>
  <si>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</si>
  <si>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</si>
  <si>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</si>
  <si>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</si>
  <si>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</si>
  <si>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</si>
  <si>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</si>
  <si>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</si>
  <si>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</si>
  <si>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</si>
  <si>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</si>
  <si>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</si>
  <si>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</si>
  <si>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</si>
  <si>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</si>
  <si>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</si>
  <si>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</si>
  <si>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</si>
  <si>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</si>
  <si>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</si>
  <si>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</si>
  <si>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</si>
  <si>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</si>
  <si>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</si>
  <si>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</si>
  <si>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</si>
  <si>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</si>
  <si>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</si>
  <si>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</si>
  <si>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</si>
  <si>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</si>
  <si>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</si>
  <si>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</si>
  <si>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</si>
  <si>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</si>
  <si>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</si>
  <si>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</si>
  <si>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</si>
  <si>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</si>
  <si>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</si>
  <si>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</si>
  <si>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</si>
  <si>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</si>
  <si>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</si>
  <si>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</si>
  <si>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</si>
  <si>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</si>
  <si>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</si>
  <si>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</si>
  <si>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</si>
  <si>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</si>
  <si>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</si>
  <si>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</si>
  <si>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</si>
  <si>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</si>
  <si>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</si>
  <si>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</si>
  <si>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</si>
  <si>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</si>
  <si>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</si>
  <si>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</si>
  <si>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</si>
  <si>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</si>
  <si>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</si>
  <si>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</si>
  <si>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</si>
  <si>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</si>
  <si>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</si>
  <si>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</si>
  <si>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</si>
  <si>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</si>
  <si>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</si>
  <si>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</si>
  <si>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</si>
  <si>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</si>
  <si>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</si>
  <si>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</si>
  <si>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</si>
  <si>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</si>
  <si>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</si>
  <si>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</si>
  <si>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</si>
  <si>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</si>
  <si>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</si>
  <si>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</si>
  <si>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</si>
  <si>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</si>
  <si>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</si>
  <si>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</si>
  <si>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</si>
  <si>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</si>
  <si>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</si>
  <si>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</si>
  <si>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</si>
  <si>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</si>
  <si>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</si>
  <si>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</si>
  <si>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</si>
  <si>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</si>
  <si>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</si>
  <si>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</si>
  <si>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</si>
  <si>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</si>
  <si>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</si>
  <si>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</si>
  <si>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</si>
  <si>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</si>
  <si>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</si>
  <si>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</si>
  <si>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</si>
  <si>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</si>
  <si>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</si>
  <si>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</si>
  <si>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</si>
  <si>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</si>
  <si>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</si>
  <si>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</si>
  <si>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</si>
  <si>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</si>
  <si>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</si>
  <si>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</si>
  <si>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</si>
  <si>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</si>
  <si>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</si>
  <si>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</si>
  <si>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</si>
  <si>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</si>
  <si>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</si>
  <si>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</si>
  <si>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</si>
  <si>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</si>
  <si>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</si>
  <si>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</si>
  <si>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</si>
  <si>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</si>
  <si>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</si>
  <si>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</si>
  <si>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</si>
  <si>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</si>
  <si>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</si>
  <si>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</si>
  <si>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</si>
  <si>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</si>
  <si>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</si>
  <si>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</si>
  <si>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</si>
  <si>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</si>
  <si>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</si>
  <si>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</si>
  <si>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</si>
  <si>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</si>
  <si>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</si>
  <si>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</si>
  <si>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</si>
  <si>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</si>
  <si>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</si>
  <si>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</si>
  <si>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</si>
  <si>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</si>
  <si>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</si>
  <si>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</si>
  <si>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</si>
  <si>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</si>
  <si>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</si>
  <si>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</si>
  <si>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</si>
  <si>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</si>
  <si>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</si>
  <si>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</si>
  <si>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</si>
  <si>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</si>
  <si>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</si>
  <si>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</si>
  <si>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</si>
  <si>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</si>
  <si>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</si>
  <si>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</si>
  <si>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</si>
  <si>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</si>
  <si>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</si>
  <si>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</si>
  <si>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</si>
  <si>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</si>
  <si>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</si>
  <si>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</si>
  <si>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</si>
  <si>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</si>
  <si>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</si>
  <si>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</si>
  <si>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</si>
  <si>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</si>
  <si>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</si>
  <si>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</si>
  <si>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</si>
  <si>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</si>
  <si>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</si>
  <si>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</si>
  <si>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</si>
  <si>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</si>
  <si>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</si>
  <si>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</si>
  <si>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</si>
  <si>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</si>
  <si>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</si>
  <si>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</si>
  <si>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</si>
  <si>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</si>
  <si>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</si>
  <si>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</si>
  <si>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</si>
  <si>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</si>
  <si>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</si>
  <si>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</si>
  <si>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</si>
  <si>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</si>
  <si>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</si>
  <si>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</si>
  <si>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</si>
  <si>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</si>
  <si>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</si>
  <si>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</si>
  <si>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</si>
  <si>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</si>
  <si>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</si>
  <si>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</si>
  <si>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</si>
  <si>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</si>
  <si>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</si>
  <si>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</si>
  <si>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</si>
  <si>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</si>
  <si>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</si>
  <si>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</si>
  <si>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</si>
  <si>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</si>
  <si>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</si>
  <si>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</si>
  <si>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</si>
  <si>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</si>
  <si>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</si>
  <si>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</si>
  <si>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</si>
  <si>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</si>
  <si>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</si>
  <si>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</si>
  <si>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</si>
  <si>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</si>
  <si>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</si>
  <si>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</si>
  <si>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</si>
  <si>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</si>
  <si>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</si>
  <si>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</si>
  <si>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</si>
  <si>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</si>
  <si>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</si>
  <si>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</si>
  <si>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</si>
  <si>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</si>
  <si>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</si>
  <si>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</si>
  <si>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</si>
  <si>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</si>
  <si>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</si>
  <si>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</si>
  <si>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</si>
  <si>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</si>
  <si>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</si>
  <si>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</si>
  <si>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</si>
  <si>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</si>
  <si>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</si>
  <si>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</si>
  <si>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</si>
  <si>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</si>
  <si>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</si>
  <si>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</si>
  <si>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</si>
  <si>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</si>
  <si>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</si>
  <si>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</si>
  <si>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</si>
  <si>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</si>
  <si>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</si>
  <si>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</si>
  <si>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</si>
  <si>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</si>
  <si>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</si>
  <si>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</si>
  <si>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</si>
  <si>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</si>
  <si>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</si>
  <si>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</si>
  <si>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</si>
  <si>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</si>
  <si>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</si>
  <si>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</si>
  <si>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</si>
  <si>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</si>
  <si>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</si>
  <si>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</si>
  <si>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</si>
  <si>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</si>
  <si>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</si>
  <si>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</si>
  <si>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</si>
  <si>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</si>
  <si>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</si>
  <si>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</si>
  <si>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</si>
  <si>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</si>
  <si>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</si>
  <si>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</si>
  <si>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</si>
  <si>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</si>
  <si>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</si>
  <si>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</si>
  <si>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</si>
  <si>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</si>
  <si>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</si>
  <si>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</si>
  <si>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</si>
  <si>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</si>
  <si>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</si>
  <si>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</si>
  <si>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</si>
  <si>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</si>
  <si>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</si>
  <si>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</si>
  <si>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</si>
  <si>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</si>
  <si>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</si>
  <si>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</si>
  <si>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</si>
  <si>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</si>
  <si>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</si>
  <si>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</si>
  <si>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</si>
  <si>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</si>
  <si>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</si>
  <si>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</si>
  <si>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</si>
  <si>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</si>
  <si>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</si>
  <si>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</si>
  <si>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</si>
  <si>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</si>
  <si>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</si>
  <si>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</si>
  <si>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</si>
  <si>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</si>
  <si>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</si>
  <si>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</si>
  <si>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</si>
  <si>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</si>
  <si>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</si>
  <si>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</si>
  <si>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</si>
  <si>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</si>
  <si>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</si>
  <si>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</si>
  <si>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</si>
  <si>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</si>
  <si>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</si>
  <si>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</si>
  <si>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</si>
  <si>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</si>
  <si>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</si>
  <si>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</si>
  <si>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</si>
  <si>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</si>
  <si>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</si>
  <si>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</si>
  <si>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</si>
  <si>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</si>
  <si>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</si>
  <si>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</si>
  <si>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</si>
  <si>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</si>
  <si>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</si>
  <si>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</si>
  <si>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</si>
  <si>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</si>
  <si>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</si>
  <si>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</si>
  <si>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</si>
  <si>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</si>
  <si>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</si>
  <si>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</si>
  <si>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</si>
  <si>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</si>
  <si>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</si>
  <si>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</si>
  <si>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</si>
  <si>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</si>
  <si>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</si>
  <si>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</si>
  <si>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</si>
  <si>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</si>
  <si>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</si>
  <si>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</si>
  <si>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</si>
  <si>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</si>
  <si>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</si>
  <si>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</si>
  <si>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</si>
  <si>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</si>
  <si>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</si>
  <si>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</si>
  <si>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</si>
  <si>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</si>
  <si>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</si>
  <si>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</si>
  <si>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</si>
  <si>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</si>
  <si>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</si>
  <si>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</si>
  <si>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</si>
  <si>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</si>
  <si>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</si>
  <si>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</si>
  <si>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</si>
  <si>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</si>
  <si>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</si>
  <si>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</si>
  <si>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</si>
  <si>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</si>
  <si>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</si>
  <si>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</si>
  <si>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</si>
  <si>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</si>
  <si>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</si>
  <si>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</si>
  <si>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</si>
  <si>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</si>
  <si>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</si>
  <si>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</si>
  <si>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</si>
  <si>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</si>
  <si>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</si>
  <si>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</si>
  <si>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</si>
  <si>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</si>
  <si>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</si>
  <si>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</si>
  <si>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</si>
  <si>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</si>
  <si>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</si>
  <si>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</si>
  <si>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</si>
  <si>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</si>
  <si>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</si>
  <si>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</si>
  <si>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</si>
  <si>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</si>
  <si>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</si>
  <si>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</si>
  <si>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</si>
  <si>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</si>
  <si>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</si>
  <si>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</si>
  <si>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</si>
  <si>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</si>
  <si>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</si>
  <si>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</si>
  <si>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</si>
  <si>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</si>
  <si>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</si>
  <si>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</si>
  <si>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</si>
  <si>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</si>
  <si>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</si>
  <si>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</si>
  <si>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</si>
  <si>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</si>
  <si>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</si>
  <si>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</si>
  <si>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</si>
  <si>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</si>
  <si>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</si>
  <si>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</si>
  <si>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</si>
  <si>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</si>
  <si>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</si>
  <si>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</si>
  <si>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</si>
  <si>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</si>
  <si>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</si>
  <si>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</si>
  <si>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</si>
  <si>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</si>
  <si>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</si>
  <si>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</si>
  <si>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</si>
  <si>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</si>
  <si>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</si>
  <si>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</si>
  <si>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</si>
  <si>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</si>
  <si>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</si>
  <si>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</si>
  <si>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</si>
  <si>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</si>
  <si>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</si>
  <si>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</si>
  <si>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</si>
  <si>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</si>
  <si>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</si>
  <si>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</si>
  <si>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</si>
  <si>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</si>
  <si>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</si>
  <si>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</si>
  <si>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</si>
  <si>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</si>
  <si>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</si>
  <si>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</si>
  <si>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</si>
  <si>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</si>
  <si>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</si>
  <si>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</si>
  <si>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</si>
  <si>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</si>
  <si>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</si>
  <si>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</si>
  <si>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</si>
  <si>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</si>
  <si>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</si>
  <si>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</si>
  <si>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</si>
  <si>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</si>
  <si>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</si>
  <si>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</si>
  <si>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</si>
  <si>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</si>
  <si>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</si>
  <si>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</si>
  <si>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</si>
  <si>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</si>
  <si>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</si>
  <si>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</si>
  <si>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</si>
  <si>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</si>
  <si>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</si>
  <si>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</si>
  <si>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</si>
  <si>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</si>
  <si>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</si>
  <si>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</si>
  <si>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</si>
  <si>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</si>
  <si>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</si>
  <si>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</si>
  <si>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</si>
  <si>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</si>
  <si>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</si>
  <si>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</si>
  <si>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</si>
  <si>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</si>
  <si>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</si>
  <si>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</si>
  <si>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</si>
  <si>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</si>
  <si>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</si>
  <si>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</si>
  <si>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</si>
  <si>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</si>
  <si>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</si>
  <si>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</si>
  <si>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</si>
  <si>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</si>
  <si>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</si>
  <si>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</si>
  <si>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</si>
  <si>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</si>
  <si>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</si>
  <si>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</si>
  <si>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</si>
  <si>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</si>
  <si>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</si>
  <si>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</si>
  <si>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</si>
  <si>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</si>
  <si>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</si>
  <si>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</si>
  <si>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</si>
  <si>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</si>
  <si>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</si>
  <si>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</si>
  <si>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</si>
  <si>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</si>
  <si>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</si>
  <si>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</si>
  <si>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</si>
  <si>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</si>
  <si>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</si>
  <si>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</si>
  <si>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</si>
  <si>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</si>
  <si>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</si>
  <si>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</si>
  <si>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</si>
  <si>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</si>
  <si>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</si>
  <si>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</si>
  <si>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</si>
  <si>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</si>
  <si>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</si>
  <si>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</si>
  <si>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</si>
  <si>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</si>
  <si>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</si>
  <si>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</si>
  <si>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</si>
  <si>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</si>
  <si>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</si>
  <si>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</si>
  <si>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</si>
  <si>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</si>
  <si>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</si>
  <si>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</si>
  <si>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</si>
  <si>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</si>
  <si>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</si>
  <si>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</si>
  <si>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</si>
  <si>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</si>
  <si>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</si>
  <si>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</si>
  <si>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</si>
  <si>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</si>
  <si>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</si>
  <si>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</si>
  <si>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</si>
  <si>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</si>
  <si>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</si>
  <si>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</si>
  <si>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</si>
  <si>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</si>
  <si>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</si>
  <si>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</si>
  <si>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</si>
  <si>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</si>
  <si>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</si>
  <si>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</si>
  <si>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</si>
  <si>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</si>
  <si>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</si>
  <si>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</si>
  <si>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</si>
  <si>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</si>
  <si>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</si>
  <si>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</si>
  <si>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</si>
  <si>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</si>
  <si>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</si>
  <si>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</si>
  <si>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</si>
  <si>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</si>
  <si>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</si>
  <si>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</si>
  <si>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</si>
  <si>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</si>
  <si>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</si>
  <si>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</si>
  <si>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</si>
  <si>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</si>
  <si>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</si>
  <si>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</si>
  <si>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</si>
  <si>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</si>
  <si>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</si>
  <si>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</si>
  <si>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</si>
  <si>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</si>
  <si>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</si>
  <si>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</si>
  <si>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</si>
  <si>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</si>
  <si>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</si>
  <si>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</si>
  <si>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</si>
  <si>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</si>
  <si>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</si>
  <si>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</si>
  <si>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</si>
  <si>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</si>
  <si>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</si>
  <si>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</si>
  <si>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</si>
  <si>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</si>
  <si>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</si>
  <si>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</si>
  <si>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</si>
  <si>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</si>
  <si>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</si>
  <si>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</si>
  <si>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</si>
  <si>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</si>
  <si>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</si>
  <si>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</si>
  <si>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</si>
  <si>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</si>
  <si>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</si>
  <si>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</si>
  <si>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</si>
  <si>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</si>
  <si>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</si>
  <si>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</si>
  <si>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</si>
  <si>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</si>
  <si>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</si>
  <si>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</si>
  <si>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</si>
  <si>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</si>
  <si>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</si>
  <si>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</si>
  <si>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</si>
  <si>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</si>
  <si>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</si>
  <si>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</si>
  <si>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</si>
  <si>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</si>
  <si>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</si>
  <si>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</si>
  <si>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</si>
  <si>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</si>
  <si>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</si>
  <si>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</si>
  <si>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</si>
  <si>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</si>
  <si>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</si>
  <si>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</si>
  <si>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</si>
  <si>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</si>
  <si>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</si>
  <si>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</si>
  <si>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</si>
  <si>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</si>
  <si>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</si>
  <si>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</si>
  <si>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</si>
  <si>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</si>
  <si>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</si>
  <si>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</si>
  <si>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</si>
  <si>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</si>
  <si>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</si>
  <si>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</si>
  <si>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</si>
  <si>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</si>
  <si>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</si>
  <si>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</si>
  <si>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</si>
  <si>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</si>
  <si>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</si>
  <si>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</si>
  <si>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</si>
  <si>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</si>
  <si>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</si>
  <si>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</si>
  <si>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</si>
  <si>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</si>
  <si>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</si>
  <si>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</si>
  <si>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</si>
  <si>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</si>
  <si>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</si>
  <si>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</si>
  <si>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</si>
  <si>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</si>
  <si>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</si>
  <si>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</si>
  <si>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</si>
  <si>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</si>
  <si>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</si>
  <si>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</si>
  <si>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</si>
  <si>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</si>
  <si>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</si>
  <si>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</si>
  <si>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</si>
  <si>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</si>
  <si>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</si>
  <si>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</si>
  <si>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</si>
  <si>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</si>
  <si>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</si>
  <si>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</si>
  <si>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</si>
  <si>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</si>
  <si>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</si>
  <si>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</si>
  <si>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</si>
  <si>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</si>
  <si>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</si>
  <si>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</si>
  <si>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</si>
  <si>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</si>
  <si>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</si>
  <si>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</si>
  <si>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</si>
  <si>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</si>
  <si>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</si>
  <si>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</si>
  <si>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</si>
  <si>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</si>
  <si>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</si>
  <si>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</si>
  <si>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</si>
  <si>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</si>
  <si>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</si>
  <si>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</si>
  <si>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</si>
  <si>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</si>
  <si>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</si>
  <si>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</si>
  <si>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</si>
  <si>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</si>
  <si>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</si>
  <si>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</si>
  <si>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</si>
  <si>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</si>
  <si>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</si>
  <si>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</si>
  <si>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</si>
  <si>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</si>
  <si>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</si>
  <si>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</si>
  <si>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</si>
  <si>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</si>
  <si>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</si>
  <si>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</si>
  <si>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</si>
  <si>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</si>
  <si>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</si>
  <si>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</si>
  <si>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</si>
  <si>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</si>
  <si>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</si>
  <si>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</si>
  <si>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</si>
  <si>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</si>
  <si>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</si>
  <si>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</si>
  <si>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</si>
  <si>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</si>
  <si>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</si>
  <si>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</si>
  <si>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</si>
  <si>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</si>
  <si>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</si>
  <si>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</si>
  <si>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</si>
  <si>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</si>
  <si>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</si>
  <si>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</si>
  <si>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</si>
  <si>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</si>
  <si>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</si>
  <si>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</si>
  <si>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</si>
  <si>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</si>
  <si>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</si>
  <si>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</si>
  <si>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</si>
  <si>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</si>
  <si>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</si>
  <si>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</si>
  <si>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</si>
  <si>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</si>
  <si>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</si>
  <si>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</si>
  <si>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</si>
  <si>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</si>
  <si>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</si>
  <si>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</si>
  <si>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</si>
  <si>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</si>
  <si>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</si>
  <si>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</si>
  <si>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</si>
  <si>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</si>
  <si>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</si>
  <si>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</si>
  <si>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</si>
  <si>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</si>
  <si>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</si>
  <si>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</si>
  <si>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</si>
  <si>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</si>
  <si>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</si>
  <si>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</si>
  <si>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</si>
  <si>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</si>
  <si>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</si>
  <si>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</si>
  <si>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</si>
  <si>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</si>
  <si>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</si>
  <si>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</si>
  <si>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</si>
  <si>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</si>
  <si>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</si>
  <si>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</si>
  <si>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</si>
  <si>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</si>
  <si>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</si>
  <si>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</si>
  <si>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</si>
  <si>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</si>
  <si>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</si>
  <si>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</si>
  <si>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</si>
  <si>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</si>
  <si>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</si>
  <si>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</si>
  <si>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</si>
  <si>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</si>
  <si>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</si>
  <si>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</si>
  <si>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</si>
  <si>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</si>
  <si>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</si>
  <si>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</si>
  <si>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</si>
  <si>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</si>
  <si>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</si>
  <si>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</si>
  <si>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</si>
  <si>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</si>
  <si>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</si>
  <si>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</si>
  <si>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</si>
  <si>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</si>
  <si>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</si>
  <si>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</si>
  <si>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</si>
  <si>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</si>
  <si>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</si>
  <si>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</si>
  <si>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</si>
  <si>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</si>
  <si>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</si>
  <si>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</si>
  <si>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</si>
  <si>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</si>
  <si>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</si>
  <si>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</si>
  <si>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</si>
  <si>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</si>
  <si>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</si>
  <si>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</si>
  <si>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</si>
  <si>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</si>
  <si>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</si>
  <si>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</si>
  <si>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</si>
  <si>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</si>
  <si>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</si>
  <si>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</si>
  <si>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</si>
  <si>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</si>
  <si>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</si>
  <si>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</si>
  <si>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</si>
  <si>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</si>
  <si>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</si>
  <si>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</si>
  <si>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</si>
  <si>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</si>
  <si>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</si>
  <si>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</si>
  <si>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</si>
  <si>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</si>
  <si>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</si>
  <si>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</si>
  <si>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</si>
  <si>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</si>
  <si>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</si>
  <si>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</si>
  <si>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</si>
  <si>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</si>
  <si>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</si>
  <si>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</si>
  <si>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</si>
  <si>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</si>
  <si>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</si>
  <si>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</si>
  <si>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</si>
  <si>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</si>
  <si>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</si>
  <si>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</si>
  <si>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</si>
  <si>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</si>
  <si>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</si>
  <si>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</si>
  <si>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</si>
  <si>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</si>
  <si>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</si>
  <si>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</si>
  <si>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</si>
  <si>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</si>
  <si>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</si>
  <si>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</si>
  <si>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</si>
  <si>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</si>
  <si>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</si>
  <si>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</si>
  <si>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</si>
  <si>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</si>
  <si>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</si>
  <si>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</si>
  <si>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</si>
  <si>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</si>
  <si>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</si>
  <si>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</si>
  <si>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</si>
  <si>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</si>
  <si>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</si>
  <si>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</si>
  <si>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</si>
  <si>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</si>
  <si>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</si>
  <si>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</si>
  <si>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</si>
  <si>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</si>
  <si>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</si>
  <si>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</si>
  <si>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</si>
  <si>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</si>
  <si>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</si>
  <si>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</si>
  <si>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</si>
  <si>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</si>
  <si>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</si>
  <si>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</si>
  <si>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</si>
  <si>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</si>
  <si>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</si>
  <si>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</si>
  <si>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</si>
  <si>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</si>
  <si>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</si>
  <si>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</si>
  <si>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</si>
  <si>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</si>
  <si>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</si>
  <si>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</si>
  <si>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</si>
  <si>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</si>
  <si>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</si>
  <si>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</si>
  <si>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</si>
  <si>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</si>
  <si>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</si>
  <si>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</si>
  <si>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</si>
  <si>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</si>
  <si>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</si>
  <si>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</si>
  <si>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</si>
  <si>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</si>
  <si>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</si>
  <si>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</si>
  <si>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</si>
  <si>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</si>
  <si>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</si>
  <si>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</si>
  <si>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</si>
  <si>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</si>
  <si>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</si>
  <si>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</si>
  <si>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</si>
  <si>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</si>
  <si>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</si>
  <si>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</si>
  <si>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</si>
  <si>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</si>
  <si>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</si>
  <si>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</si>
  <si>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</si>
  <si>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</si>
  <si>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</si>
  <si>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</si>
  <si>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</si>
  <si>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</si>
  <si>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</si>
  <si>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</si>
  <si>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</si>
  <si>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</si>
  <si>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</si>
  <si>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</si>
  <si>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</si>
  <si>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</si>
  <si>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</si>
  <si>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</si>
  <si>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</si>
  <si>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</si>
  <si>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</si>
  <si>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</si>
  <si>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</si>
  <si>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</si>
  <si>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</si>
  <si>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</si>
  <si>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</si>
  <si>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</si>
  <si>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</si>
  <si>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</si>
  <si>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</si>
  <si>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</si>
  <si>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</si>
  <si>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</si>
  <si>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</si>
  <si>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</si>
  <si>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</si>
  <si>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</si>
  <si>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</si>
  <si>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</si>
  <si>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</si>
  <si>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</si>
  <si>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</si>
  <si>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</si>
  <si>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</si>
  <si>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</si>
  <si>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</si>
  <si>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</si>
  <si>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</si>
  <si>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</si>
  <si>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</si>
  <si>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</si>
  <si>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</si>
  <si>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</si>
  <si>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</si>
  <si>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</si>
  <si>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</si>
  <si>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</si>
  <si>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</si>
  <si>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</si>
  <si>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</si>
  <si>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</si>
  <si>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</si>
  <si>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</si>
  <si>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</si>
  <si>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</si>
  <si>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</si>
  <si>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</si>
  <si>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</si>
  <si>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</si>
  <si>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</si>
  <si>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</si>
  <si>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</si>
  <si>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</si>
  <si>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</si>
  <si>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</si>
  <si>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</si>
  <si>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</si>
  <si>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</si>
  <si>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</si>
  <si>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</si>
  <si>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</si>
  <si>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</si>
  <si>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</si>
  <si>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</si>
  <si>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</si>
  <si>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</si>
  <si>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</si>
  <si>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</si>
  <si>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</si>
  <si>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</si>
  <si>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</si>
  <si>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</si>
  <si>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</si>
  <si>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</si>
  <si>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</si>
  <si>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</si>
  <si>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</si>
  <si>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</si>
  <si>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</si>
  <si>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</si>
  <si>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</si>
  <si>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</si>
  <si>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</si>
  <si>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</si>
  <si>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</si>
  <si>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</si>
  <si>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</si>
  <si>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</si>
  <si>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</si>
  <si>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</si>
  <si>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</si>
  <si>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</si>
  <si>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</si>
  <si>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</si>
  <si>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</si>
  <si>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</si>
  <si>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</si>
  <si>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</si>
  <si>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</si>
  <si>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</si>
  <si>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</si>
  <si>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</si>
  <si>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</si>
  <si>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</si>
  <si>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</si>
  <si>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</si>
  <si>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</si>
  <si>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</si>
  <si>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</si>
  <si>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</si>
  <si>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</si>
  <si>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</si>
  <si>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</si>
  <si>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</si>
  <si>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</si>
  <si>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</si>
  <si>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</si>
  <si>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</si>
  <si>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</si>
  <si>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</si>
  <si>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</si>
  <si>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</si>
  <si>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</si>
  <si>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</si>
  <si>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</si>
  <si>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</si>
  <si>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</si>
  <si>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</si>
  <si>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</si>
  <si>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</si>
  <si>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</si>
  <si>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</si>
  <si>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</si>
  <si>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</si>
  <si>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</si>
  <si>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</si>
  <si>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</si>
  <si>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</si>
  <si>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</si>
  <si>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</si>
  <si>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</si>
  <si>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</si>
  <si>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</si>
  <si>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</si>
  <si>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</si>
  <si>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</si>
  <si>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</si>
  <si>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</si>
  <si>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</si>
  <si>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</si>
  <si>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</si>
  <si>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</si>
  <si>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</si>
  <si>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</si>
  <si>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</si>
  <si>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</si>
  <si>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</si>
  <si>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</si>
  <si>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</si>
  <si>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</si>
  <si>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</si>
  <si>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</si>
  <si>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</si>
  <si>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</si>
  <si>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</si>
  <si>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</si>
  <si>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</si>
  <si>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</si>
  <si>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</si>
  <si>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</si>
  <si>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</si>
  <si>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</si>
  <si>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</si>
  <si>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</si>
  <si>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</si>
  <si>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</si>
  <si>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</si>
  <si>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</si>
  <si>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</si>
  <si>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</si>
  <si>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</si>
  <si>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</si>
  <si>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</si>
  <si>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</si>
  <si>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</si>
  <si>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</si>
  <si>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</si>
  <si>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</si>
  <si>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</si>
  <si>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</si>
  <si>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</si>
  <si>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</si>
  <si>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</si>
  <si>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</si>
  <si>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</si>
  <si>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</si>
  <si>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</si>
  <si>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</si>
  <si>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</si>
  <si>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</si>
  <si>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</si>
  <si>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</si>
  <si>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</si>
  <si>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</si>
  <si>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</si>
  <si>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</si>
  <si>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</si>
  <si>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</si>
  <si>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</si>
  <si>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</si>
  <si>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</si>
  <si>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</si>
  <si>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</si>
  <si>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</si>
  <si>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</si>
  <si>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</si>
  <si>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</si>
  <si>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</si>
  <si>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</si>
  <si>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</si>
  <si>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</si>
  <si>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</si>
  <si>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</si>
  <si>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</si>
  <si>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</si>
  <si>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</si>
  <si>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</si>
  <si>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</si>
  <si>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</si>
  <si>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</si>
  <si>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</si>
  <si>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</si>
  <si>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</si>
  <si>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</si>
  <si>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</si>
  <si>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</si>
  <si>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</si>
  <si>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</si>
  <si>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</si>
  <si>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</si>
  <si>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</si>
  <si>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</si>
  <si>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</si>
  <si>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</si>
  <si>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</si>
  <si>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</si>
  <si>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</si>
  <si>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</si>
  <si>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</si>
  <si>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</si>
  <si>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</si>
  <si>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</si>
  <si>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</si>
  <si>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</si>
  <si>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</si>
  <si>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</si>
  <si>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</si>
  <si>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</si>
  <si>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</si>
  <si>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</si>
  <si>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</si>
  <si>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</si>
  <si>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</si>
  <si>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</si>
  <si>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</si>
  <si>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</si>
  <si>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</si>
  <si>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</si>
  <si>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</si>
  <si>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</si>
  <si>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</si>
  <si>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</si>
  <si>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</si>
  <si>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</si>
  <si>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</si>
  <si>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</si>
  <si>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</si>
  <si>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</si>
  <si>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</si>
  <si>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</si>
  <si>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</si>
  <si>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</si>
  <si>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</si>
  <si>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</si>
  <si>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</si>
  <si>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</si>
  <si>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</si>
  <si>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</si>
  <si>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</si>
  <si>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</si>
  <si>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</si>
  <si>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</si>
  <si>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</si>
  <si>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</si>
  <si>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</si>
  <si>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</si>
  <si>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</si>
  <si>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</si>
  <si>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</si>
  <si>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</si>
  <si>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</si>
  <si>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</si>
  <si>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</si>
  <si>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</si>
  <si>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</si>
  <si>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</si>
  <si>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</si>
  <si>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</si>
  <si>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</si>
  <si>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</si>
  <si>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</si>
  <si>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</si>
  <si>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</si>
  <si>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</si>
  <si>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</si>
  <si>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</si>
  <si>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</si>
  <si>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</si>
  <si>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</si>
  <si>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</si>
  <si>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</si>
  <si>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</si>
  <si>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</si>
  <si>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</si>
  <si>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</si>
  <si>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</si>
  <si>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</si>
  <si>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</si>
  <si>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</si>
  <si>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</si>
  <si>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</si>
  <si>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</si>
  <si>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</si>
  <si>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</si>
  <si>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</si>
  <si>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</si>
  <si>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</si>
  <si>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</si>
  <si>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</si>
  <si>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</si>
  <si>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</si>
  <si>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</si>
  <si>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</si>
  <si>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</si>
  <si>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</si>
  <si>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</si>
  <si>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</si>
  <si>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</si>
  <si>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</si>
  <si>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</si>
  <si>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</si>
  <si>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</si>
  <si>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</si>
  <si>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</si>
  <si>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</si>
  <si>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</si>
  <si>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</si>
  <si>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</si>
  <si>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</si>
  <si>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</si>
  <si>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</si>
  <si>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</si>
  <si>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</si>
  <si>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</si>
  <si>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</si>
  <si>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</si>
  <si>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</si>
  <si>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</si>
  <si>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</si>
  <si>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</si>
  <si>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</si>
  <si>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</si>
  <si>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</si>
  <si>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</si>
  <si>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</si>
  <si>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</si>
  <si>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</si>
  <si>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</si>
  <si>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</si>
  <si>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</si>
  <si>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</si>
  <si>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</si>
  <si>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</si>
  <si>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</si>
  <si>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</si>
  <si>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</si>
  <si>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</si>
  <si>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</si>
  <si>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</si>
  <si>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</si>
  <si>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</si>
  <si>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</si>
  <si>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</si>
  <si>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</si>
  <si>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</si>
  <si>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</si>
  <si>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</si>
  <si>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</si>
  <si>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</si>
  <si>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</si>
  <si>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</si>
  <si>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</si>
  <si>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</si>
  <si>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</si>
  <si>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</si>
  <si>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</si>
  <si>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</si>
  <si>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</si>
  <si>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</si>
  <si>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</si>
  <si>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</si>
  <si>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</si>
  <si>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</si>
  <si>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</si>
  <si>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</si>
  <si>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</si>
  <si>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</si>
  <si>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</si>
  <si>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</si>
  <si>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</si>
  <si>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</si>
  <si>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</si>
  <si>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</si>
  <si>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</si>
  <si>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</si>
  <si>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</si>
  <si>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</si>
  <si>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</si>
  <si>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</si>
  <si>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</si>
  <si>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</si>
  <si>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</si>
  <si>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</si>
  <si>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</si>
  <si>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</si>
  <si>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</si>
  <si>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</si>
  <si>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</si>
  <si>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</si>
  <si>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</si>
  <si>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</si>
  <si>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</si>
  <si>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</si>
  <si>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</si>
  <si>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</si>
  <si>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</si>
  <si>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</si>
  <si>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</si>
  <si>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</si>
  <si>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</si>
  <si>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</si>
  <si>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</si>
  <si>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</si>
  <si>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</si>
  <si>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</si>
  <si>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</si>
  <si>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</si>
  <si>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</si>
  <si>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</si>
  <si>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</si>
  <si>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</si>
  <si>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</si>
  <si>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</si>
  <si>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</si>
  <si>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</si>
  <si>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</si>
  <si>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</si>
  <si>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</si>
  <si>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</si>
  <si>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</si>
  <si>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</si>
  <si>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</si>
  <si>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</si>
  <si>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</si>
  <si>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</si>
  <si>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</si>
  <si>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</si>
  <si>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</si>
  <si>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</si>
  <si>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</si>
  <si>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</si>
  <si>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</si>
  <si>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</si>
  <si>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</si>
  <si>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</si>
  <si>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</si>
  <si>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</si>
  <si>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</si>
  <si>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</si>
  <si>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</si>
  <si>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</si>
  <si>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</si>
  <si>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</si>
  <si>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</si>
  <si>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</si>
  <si>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</si>
  <si>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</si>
  <si>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</si>
  <si>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</si>
  <si>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</si>
  <si>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</si>
  <si>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</si>
  <si>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</si>
  <si>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</si>
  <si>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</si>
  <si>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</si>
  <si>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</si>
  <si>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</si>
  <si>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</si>
  <si>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</si>
  <si>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</si>
  <si>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</si>
  <si>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</si>
  <si>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</si>
  <si>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</si>
  <si>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</si>
  <si>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</si>
  <si>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</si>
  <si>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</si>
  <si>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</si>
  <si>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</si>
  <si>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</si>
  <si>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</si>
  <si>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</si>
  <si>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</si>
  <si>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</si>
  <si>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</si>
  <si>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</si>
  <si>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</si>
  <si>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</si>
  <si>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</si>
  <si>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</si>
  <si>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</si>
  <si>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</si>
  <si>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</si>
  <si>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</si>
  <si>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</si>
  <si>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</si>
  <si>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</si>
  <si>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</si>
  <si>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</si>
  <si>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</si>
  <si>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</si>
  <si>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</si>
  <si>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</si>
  <si>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</si>
  <si>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</si>
  <si>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</si>
  <si>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</si>
  <si>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</si>
  <si>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</si>
  <si>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</si>
  <si>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</si>
  <si>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</si>
  <si>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</si>
  <si>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</si>
  <si>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</si>
  <si>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</si>
  <si>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</si>
  <si>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</si>
  <si>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</si>
  <si>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</si>
  <si>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</si>
  <si>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</si>
  <si>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</si>
  <si>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</si>
  <si>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</si>
  <si>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</si>
  <si>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</si>
  <si>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</si>
  <si>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</si>
  <si>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</si>
  <si>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</si>
  <si>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</si>
  <si>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</si>
  <si>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</si>
  <si>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</si>
  <si>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</si>
  <si>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</si>
  <si>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</si>
  <si>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</si>
  <si>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</si>
  <si>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</si>
  <si>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</si>
  <si>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</si>
  <si>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</si>
  <si>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</si>
  <si>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</si>
  <si>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</si>
  <si>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</si>
  <si>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</si>
  <si>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</si>
  <si>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</si>
  <si>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</si>
  <si>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</si>
  <si>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</si>
  <si>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</si>
  <si>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</si>
  <si>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</si>
  <si>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</si>
  <si>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</si>
  <si>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</si>
  <si>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</si>
  <si>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</si>
  <si>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</si>
  <si>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</si>
  <si>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</si>
  <si>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</si>
  <si>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</si>
  <si>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</si>
  <si>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</si>
  <si>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</si>
  <si>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</si>
  <si>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</si>
  <si>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</si>
  <si>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</si>
  <si>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</si>
  <si>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</si>
  <si>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</si>
  <si>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</si>
  <si>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</si>
  <si>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</si>
  <si>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</si>
  <si>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</si>
  <si>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</si>
  <si>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</si>
  <si>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</si>
  <si>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</si>
  <si>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</si>
  <si>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</si>
  <si>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</si>
  <si>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</si>
  <si>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</si>
  <si>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</si>
  <si>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</si>
  <si>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</si>
  <si>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</si>
  <si>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</si>
  <si>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</si>
  <si>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</si>
  <si>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</si>
  <si>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</si>
  <si>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</si>
  <si>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</si>
  <si>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</si>
  <si>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</si>
  <si>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</si>
  <si>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</si>
  <si>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</si>
  <si>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</si>
  <si>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</si>
  <si>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</si>
  <si>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</si>
  <si>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</si>
  <si>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</si>
  <si>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</si>
  <si>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</si>
  <si>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</si>
  <si>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</si>
  <si>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</si>
  <si>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</si>
  <si>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</si>
  <si>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</si>
  <si>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</si>
  <si>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</si>
  <si>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</si>
  <si>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</si>
  <si>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</si>
  <si>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</si>
  <si>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</si>
  <si>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</si>
  <si>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</si>
  <si>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</si>
  <si>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</si>
  <si>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</si>
  <si>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</si>
  <si>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</si>
  <si>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</si>
  <si>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</si>
  <si>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</si>
  <si>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</si>
  <si>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</si>
  <si>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</si>
  <si>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</si>
  <si>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</si>
  <si>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</si>
  <si>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</si>
  <si>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</si>
  <si>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</si>
  <si>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</si>
  <si>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</si>
  <si>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</si>
  <si>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</si>
  <si>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</si>
  <si>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</si>
  <si>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</si>
  <si>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</si>
  <si>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</si>
  <si>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</si>
  <si>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</si>
  <si>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</si>
  <si>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</si>
  <si>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</si>
  <si>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</si>
  <si>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</si>
  <si>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</si>
  <si>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</si>
  <si>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</si>
  <si>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</si>
  <si>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</si>
  <si>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</si>
  <si>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</si>
  <si>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</si>
  <si>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</si>
  <si>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</si>
  <si>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</si>
  <si>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</si>
  <si>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</si>
  <si>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</si>
  <si>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</si>
  <si>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</si>
  <si>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</si>
  <si>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</si>
  <si>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</si>
  <si>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</si>
  <si>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</si>
  <si>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</si>
  <si>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</si>
  <si>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</si>
  <si>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</si>
  <si>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</si>
  <si>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</si>
  <si>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</si>
  <si>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</si>
  <si>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</si>
  <si>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</si>
  <si>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</si>
  <si>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</si>
  <si>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</si>
  <si>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</si>
  <si>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</si>
  <si>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</si>
  <si>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</si>
  <si>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</si>
  <si>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</si>
  <si>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</si>
  <si>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</si>
  <si>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</si>
  <si>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</si>
  <si>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</si>
  <si>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</si>
  <si>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</si>
  <si>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</si>
  <si>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</si>
  <si>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</si>
  <si>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</si>
  <si>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</si>
  <si>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</si>
  <si>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</si>
  <si>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</si>
  <si>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</si>
  <si>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</si>
  <si>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</si>
  <si>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</si>
  <si>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</si>
  <si>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</si>
  <si>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</si>
  <si>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</si>
  <si>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</si>
  <si>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</si>
  <si>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</si>
  <si>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</si>
  <si>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</si>
  <si>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</si>
  <si>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</si>
  <si>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</si>
  <si>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</si>
  <si>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</si>
  <si>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</si>
  <si>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</si>
  <si>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</si>
  <si>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</si>
  <si>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</si>
  <si>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</si>
  <si>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</si>
  <si>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</si>
  <si>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</si>
  <si>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</si>
  <si>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</si>
  <si>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</si>
  <si>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</si>
  <si>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</si>
  <si>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</si>
  <si>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</si>
  <si>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</si>
  <si>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</si>
  <si>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</si>
  <si>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</si>
  <si>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</si>
  <si>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</si>
  <si>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</si>
  <si>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</si>
  <si>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</si>
  <si>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</si>
  <si>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</si>
  <si>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</si>
  <si>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</si>
  <si>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</si>
  <si>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</si>
  <si>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</si>
  <si>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</si>
  <si>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</si>
  <si>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</si>
  <si>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</si>
  <si>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</si>
  <si>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</si>
  <si>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</si>
  <si>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</si>
  <si>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</si>
  <si>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</si>
  <si>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</si>
  <si>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</si>
  <si>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</si>
  <si>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</si>
  <si>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</si>
  <si>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</si>
  <si>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</si>
  <si>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</si>
  <si>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</si>
  <si>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</si>
  <si>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</si>
  <si>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</si>
  <si>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</si>
  <si>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</si>
  <si>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</si>
  <si>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</si>
  <si>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</si>
  <si>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</si>
  <si>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</si>
  <si>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</si>
  <si>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</si>
  <si>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</si>
  <si>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</si>
  <si>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</si>
  <si>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</si>
  <si>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</si>
  <si>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</si>
  <si>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</si>
  <si>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</si>
  <si>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</si>
  <si>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</si>
  <si>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</si>
  <si>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</si>
  <si>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</si>
  <si>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</si>
  <si>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</si>
  <si>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</si>
  <si>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</si>
  <si>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</si>
  <si>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</si>
  <si>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</si>
  <si>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</si>
  <si>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</si>
  <si>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</si>
  <si>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</si>
  <si>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</si>
  <si>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</si>
  <si>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</si>
  <si>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</si>
  <si>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</si>
  <si>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</si>
  <si>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</si>
  <si>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</si>
  <si>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</si>
  <si>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</si>
  <si>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</si>
  <si>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</si>
  <si>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</si>
  <si>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</si>
  <si>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</si>
  <si>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</si>
  <si>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</si>
  <si>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</si>
  <si>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</si>
  <si>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</si>
  <si>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</si>
  <si>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</si>
  <si>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</si>
  <si>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</si>
  <si>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</si>
  <si>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</si>
  <si>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</si>
  <si>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</si>
  <si>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</si>
  <si>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</si>
  <si>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</si>
  <si>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</si>
  <si>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</si>
  <si>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</si>
  <si>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</si>
  <si>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</si>
  <si>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</si>
  <si>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</si>
  <si>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</si>
  <si>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</si>
  <si>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</si>
  <si>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</si>
  <si>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</si>
  <si>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</si>
  <si>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</si>
  <si>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</si>
  <si>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</si>
  <si>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</si>
  <si>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</si>
  <si>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</si>
  <si>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</si>
  <si>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</si>
  <si>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</si>
  <si>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</si>
  <si>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</si>
  <si>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</si>
  <si>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</si>
  <si>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</si>
  <si>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</si>
  <si>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</si>
  <si>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</si>
  <si>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</si>
  <si>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</si>
  <si>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</si>
  <si>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</si>
  <si>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</si>
  <si>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</si>
  <si>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</si>
  <si>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</si>
  <si>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</si>
  <si>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</si>
  <si>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</si>
  <si>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</si>
  <si>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</si>
  <si>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</si>
  <si>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</si>
  <si>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</si>
  <si>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</si>
  <si>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</si>
  <si>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</si>
  <si>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</si>
  <si>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</si>
  <si>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</si>
  <si>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</si>
  <si>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</si>
  <si>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</si>
  <si>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</si>
  <si>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</si>
  <si>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</si>
  <si>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</si>
  <si>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</si>
  <si>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</si>
  <si>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</si>
  <si>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</si>
  <si>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</si>
  <si>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</si>
  <si>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</si>
  <si>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</si>
  <si>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</si>
  <si>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</si>
  <si>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</si>
  <si>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</si>
  <si>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</si>
  <si>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</si>
  <si>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</si>
  <si>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</si>
  <si>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</si>
  <si>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</si>
  <si>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</si>
  <si>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</si>
  <si>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</si>
  <si>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</si>
  <si>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</si>
  <si>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</si>
  <si>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</si>
  <si>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</si>
  <si>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</si>
  <si>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</si>
  <si>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</si>
  <si>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</si>
  <si>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</si>
  <si>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</si>
  <si>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</si>
  <si>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</si>
  <si>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</si>
  <si>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</si>
  <si>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</si>
  <si>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</si>
  <si>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</si>
  <si>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</si>
  <si>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</si>
  <si>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</si>
  <si>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</si>
  <si>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</si>
  <si>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</si>
  <si>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</si>
  <si>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</si>
  <si>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</si>
  <si>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</si>
  <si>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</si>
  <si>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</si>
  <si>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</si>
  <si>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</si>
  <si>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</si>
  <si>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</si>
  <si>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</si>
  <si>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</si>
  <si>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</si>
  <si>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</si>
  <si>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</si>
  <si>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</si>
  <si>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</si>
  <si>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</si>
  <si>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</si>
  <si>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</si>
  <si>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</si>
  <si>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</si>
  <si>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</si>
  <si>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</si>
  <si>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</si>
  <si>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</si>
  <si>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</si>
  <si>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</si>
  <si>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</si>
  <si>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</si>
  <si>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</si>
  <si>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</si>
  <si>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</si>
  <si>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</si>
  <si>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</si>
  <si>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</si>
  <si>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</si>
  <si>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</si>
  <si>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</si>
  <si>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</si>
  <si>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</si>
  <si>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</si>
  <si>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</si>
  <si>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</si>
  <si>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</si>
  <si>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</si>
  <si>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</si>
  <si>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</si>
  <si>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</si>
  <si>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</si>
  <si>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</si>
  <si>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</si>
  <si>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</si>
  <si>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</si>
  <si>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</si>
  <si>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</si>
  <si>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</si>
  <si>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</si>
  <si>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</si>
  <si>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</si>
  <si>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</si>
  <si>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</si>
  <si>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</si>
  <si>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</si>
  <si>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</si>
  <si>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</si>
  <si>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</si>
  <si>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</si>
  <si>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</si>
  <si>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</si>
  <si>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</si>
  <si>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</si>
  <si>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</si>
  <si>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</si>
  <si>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</si>
  <si>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</si>
  <si>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</si>
  <si>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</si>
  <si>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</si>
  <si>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</si>
  <si>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</si>
  <si>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</si>
  <si>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</si>
  <si>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</si>
  <si>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</si>
  <si>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</si>
  <si>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</si>
  <si>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</si>
  <si>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</si>
  <si>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</si>
  <si>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</si>
  <si>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</si>
  <si>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</si>
  <si>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</si>
  <si>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</si>
  <si>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</si>
  <si>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</si>
  <si>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</si>
  <si>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</si>
  <si>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</si>
  <si>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</si>
  <si>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</si>
  <si>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</si>
  <si>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</si>
  <si>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</si>
  <si>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</si>
  <si>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</si>
  <si>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</si>
  <si>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</si>
  <si>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</si>
  <si>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</si>
  <si>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</si>
  <si>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</si>
  <si>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</si>
  <si>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</si>
  <si>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</si>
  <si>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</si>
  <si>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</si>
  <si>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</si>
  <si>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</si>
  <si>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</si>
  <si>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</si>
  <si>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</si>
  <si>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</si>
  <si>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</si>
  <si>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</si>
  <si>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</si>
  <si>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</si>
  <si>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</si>
  <si>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</si>
  <si>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</si>
  <si>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</si>
  <si>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</si>
  <si>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</si>
  <si>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</si>
  <si>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</si>
  <si>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</si>
  <si>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</si>
  <si>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</si>
  <si>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</si>
  <si>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</si>
  <si>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</si>
  <si>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</si>
  <si>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</si>
  <si>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</si>
  <si>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</si>
  <si>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</si>
  <si>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</si>
  <si>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</si>
  <si>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</si>
  <si>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</si>
  <si>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</si>
  <si>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</si>
  <si>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</si>
  <si>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</si>
  <si>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</si>
  <si>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</si>
  <si>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</si>
  <si>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</si>
  <si>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</si>
  <si>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</si>
  <si>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</si>
  <si>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</si>
  <si>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</si>
  <si>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</si>
  <si>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</si>
  <si>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</si>
  <si>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</si>
  <si>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</si>
  <si>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</si>
  <si>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</si>
  <si>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</si>
  <si>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</si>
  <si>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</si>
  <si>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</si>
  <si>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</si>
  <si>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</si>
  <si>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</si>
  <si>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</si>
  <si>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</si>
  <si>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</si>
  <si>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</si>
  <si>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</si>
  <si>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</si>
  <si>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</si>
  <si>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</si>
  <si>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</si>
  <si>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</si>
  <si>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</si>
  <si>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</si>
  <si>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</si>
  <si>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</si>
  <si>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</si>
  <si>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</si>
  <si>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</si>
  <si>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</si>
  <si>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</si>
  <si>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</si>
  <si>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</si>
  <si>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</si>
  <si>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</si>
  <si>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</si>
  <si>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</si>
  <si>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</si>
  <si>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</si>
  <si>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</si>
  <si>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</si>
  <si>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</si>
  <si>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</si>
  <si>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</si>
  <si>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</si>
  <si>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</si>
  <si>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</si>
  <si>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</si>
  <si>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</si>
  <si>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</si>
  <si>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</si>
  <si>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</si>
  <si>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</si>
  <si>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</si>
  <si>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</si>
  <si>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</si>
  <si>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</si>
  <si>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</si>
  <si>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</si>
  <si>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</si>
  <si>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</si>
  <si>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</si>
  <si>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</si>
  <si>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</si>
  <si>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</si>
  <si>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</si>
  <si>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</si>
  <si>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</si>
  <si>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</si>
  <si>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</si>
  <si>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</si>
  <si>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</si>
  <si>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</si>
  <si>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</si>
  <si>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</si>
  <si>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</si>
  <si>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</si>
  <si>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</si>
  <si>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</si>
  <si>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</si>
  <si>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</si>
  <si>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</si>
  <si>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</si>
  <si>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</si>
  <si>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</si>
  <si>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</si>
  <si>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</si>
  <si>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</si>
  <si>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</si>
  <si>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</si>
  <si>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</si>
  <si>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</si>
  <si>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</si>
  <si>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</si>
  <si>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</si>
  <si>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</si>
  <si>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</si>
  <si>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</si>
  <si>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</si>
  <si>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</si>
  <si>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</si>
  <si>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</si>
  <si>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</si>
  <si>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</si>
  <si>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</si>
  <si>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</si>
  <si>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</si>
  <si>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</si>
  <si>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</si>
  <si>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</si>
  <si>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</si>
  <si>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</si>
  <si>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</si>
  <si>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</si>
  <si>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</si>
  <si>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</si>
  <si>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</si>
  <si>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</si>
  <si>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</si>
  <si>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</si>
  <si>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</si>
  <si>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</si>
  <si>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</si>
  <si>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</si>
  <si>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</si>
  <si>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</si>
  <si>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</si>
  <si>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</si>
  <si>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</si>
  <si>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</si>
  <si>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</si>
  <si>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</si>
  <si>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</si>
  <si>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</si>
  <si>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</si>
  <si>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</si>
  <si>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</si>
  <si>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</si>
  <si>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</si>
  <si>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</si>
  <si>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</si>
  <si>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</si>
  <si>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</si>
  <si>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</si>
  <si>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</si>
  <si>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</si>
  <si>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</si>
  <si>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</si>
  <si>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</si>
  <si>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</si>
  <si>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</si>
  <si>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</si>
  <si>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</si>
  <si>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</si>
  <si>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</si>
  <si>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</si>
  <si>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</si>
  <si>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</si>
  <si>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</si>
  <si>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</si>
  <si>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</si>
  <si>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</si>
  <si>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</si>
  <si>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</si>
  <si>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</si>
  <si>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</si>
  <si>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</si>
  <si>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</si>
  <si>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</si>
  <si>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</si>
  <si>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</si>
  <si>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</si>
  <si>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</si>
  <si>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</si>
  <si>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</si>
  <si>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</si>
  <si>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</si>
  <si>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</si>
  <si>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</si>
  <si>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</si>
  <si>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</si>
  <si>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</si>
  <si>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</si>
  <si>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</si>
  <si>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</si>
  <si>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</si>
  <si>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</si>
  <si>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</si>
  <si>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</si>
  <si>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</si>
  <si>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</si>
  <si>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</si>
  <si>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</si>
  <si>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</si>
  <si>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</si>
  <si>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</si>
  <si>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</si>
  <si>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</si>
  <si>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</si>
  <si>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</si>
  <si>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</si>
  <si>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</si>
  <si>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</si>
  <si>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</si>
  <si>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</si>
  <si>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</si>
  <si>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</si>
  <si>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</si>
  <si>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</si>
  <si>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</si>
  <si>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</si>
  <si>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</si>
  <si>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</si>
  <si>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</si>
  <si>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</si>
  <si>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</si>
  <si>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</si>
  <si>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</si>
  <si>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</si>
  <si>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</si>
  <si>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</si>
  <si>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</si>
  <si>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</si>
  <si>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</si>
  <si>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</si>
  <si>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</si>
  <si>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</si>
  <si>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</si>
  <si>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</si>
  <si>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</si>
  <si>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</si>
  <si>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</si>
  <si>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</si>
  <si>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</si>
  <si>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</si>
  <si>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</si>
  <si>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</si>
  <si>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</si>
  <si>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</si>
  <si>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</si>
  <si>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</si>
  <si>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</si>
  <si>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</si>
  <si>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</si>
  <si>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</si>
  <si>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</si>
  <si>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</si>
  <si>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</si>
  <si>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</si>
  <si>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</si>
  <si>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</si>
  <si>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</si>
  <si>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</si>
  <si>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</si>
  <si>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</si>
  <si>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</si>
  <si>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</si>
  <si>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</si>
  <si>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</si>
  <si>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</si>
  <si>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</si>
  <si>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</si>
  <si>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</si>
  <si>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</si>
  <si>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</si>
  <si>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</si>
  <si>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</si>
  <si>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</si>
  <si>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</si>
  <si>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</si>
  <si>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</si>
  <si>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</si>
  <si>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</si>
  <si>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</si>
  <si>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</si>
  <si>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</si>
  <si>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</si>
  <si>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</si>
  <si>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</si>
  <si>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</si>
  <si>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</si>
  <si>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</si>
  <si>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</si>
  <si>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</si>
  <si>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</si>
  <si>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</si>
  <si>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</si>
  <si>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</si>
  <si>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</si>
  <si>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</si>
  <si>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</si>
  <si>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</si>
  <si>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</si>
  <si>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</si>
  <si>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</si>
  <si>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</si>
  <si>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</si>
  <si>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</si>
  <si>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</si>
  <si>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</si>
  <si>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</si>
  <si>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</si>
  <si>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</si>
  <si>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</si>
  <si>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</si>
  <si>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</si>
  <si>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</si>
  <si>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</si>
  <si>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</si>
  <si>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</si>
  <si>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</si>
  <si>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</si>
  <si>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</si>
  <si>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</si>
  <si>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</si>
  <si>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</si>
  <si>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</si>
  <si>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</si>
  <si>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</si>
  <si>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</si>
  <si>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</si>
  <si>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</si>
  <si>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</si>
  <si>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</si>
  <si>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</si>
  <si>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</si>
  <si>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</si>
  <si>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</si>
  <si>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</si>
  <si>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</si>
  <si>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</si>
  <si>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</si>
  <si>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</si>
  <si>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</si>
  <si>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</si>
  <si>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</si>
  <si>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</si>
  <si>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</si>
  <si>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</si>
  <si>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</si>
  <si>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</si>
  <si>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</si>
  <si>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</si>
  <si>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</si>
  <si>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</si>
  <si>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</si>
  <si>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</si>
  <si>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</si>
  <si>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</si>
  <si>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</si>
  <si>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</si>
  <si>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</si>
  <si>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</si>
  <si>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</si>
  <si>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</si>
  <si>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</si>
  <si>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</si>
  <si>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</si>
  <si>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</si>
  <si>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</si>
  <si>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</si>
  <si>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</si>
  <si>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</si>
  <si>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</si>
  <si>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</si>
  <si>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</si>
  <si>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</si>
  <si>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</si>
  <si>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</si>
  <si>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</si>
  <si>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</si>
  <si>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</si>
  <si>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</si>
  <si>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</si>
  <si>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</si>
  <si>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</si>
  <si>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</si>
  <si>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</si>
  <si>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</si>
  <si>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</si>
  <si>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</si>
  <si>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</si>
  <si>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</si>
  <si>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</si>
  <si>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</si>
  <si>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</si>
  <si>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</si>
  <si>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</si>
  <si>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</si>
  <si>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</si>
  <si>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</si>
  <si>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</si>
  <si>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</si>
  <si>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</si>
  <si>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</si>
  <si>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</si>
  <si>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</si>
  <si>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</si>
  <si>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</si>
  <si>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</si>
  <si>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</si>
  <si>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</si>
  <si>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</si>
  <si>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</si>
  <si>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</si>
  <si>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</si>
  <si>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</si>
  <si>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</si>
  <si>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</si>
  <si>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</si>
  <si>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</si>
  <si>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</si>
  <si>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</si>
  <si>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</si>
  <si>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</si>
  <si>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</si>
  <si>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</si>
  <si>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</si>
  <si>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</si>
  <si>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</si>
  <si>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</si>
  <si>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</si>
  <si>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</si>
  <si>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</si>
  <si>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</si>
  <si>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</si>
  <si>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</si>
  <si>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</si>
  <si>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</si>
  <si>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</si>
  <si>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</si>
  <si>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</si>
  <si>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</si>
  <si>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</si>
  <si>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</si>
  <si>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</si>
  <si>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</si>
  <si>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</si>
  <si>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</si>
  <si>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</si>
  <si>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</si>
  <si>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</si>
  <si>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</si>
  <si>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</si>
  <si>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</si>
  <si>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</si>
  <si>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</si>
  <si>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</si>
  <si>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</si>
  <si>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</si>
  <si>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</si>
  <si>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</si>
  <si>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</si>
  <si>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</si>
  <si>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</si>
  <si>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</si>
  <si>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</si>
  <si>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</si>
  <si>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</si>
  <si>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</si>
  <si>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</si>
  <si>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</si>
  <si>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</si>
  <si>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</si>
  <si>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</si>
  <si>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</si>
  <si>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</si>
  <si>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</si>
  <si>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</si>
  <si>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</si>
  <si>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</si>
  <si>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</si>
  <si>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</si>
  <si>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</si>
  <si>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</si>
  <si>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</si>
  <si>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</si>
  <si>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</si>
  <si>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</si>
  <si>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</si>
  <si>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</si>
  <si>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</si>
  <si>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</si>
  <si>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</si>
  <si>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</si>
  <si>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</si>
  <si>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</si>
  <si>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</si>
  <si>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</si>
  <si>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</si>
  <si>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</si>
  <si>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</si>
  <si>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</si>
  <si>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</si>
  <si>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</si>
  <si>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</si>
  <si>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</si>
  <si>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</si>
  <si>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</si>
  <si>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</si>
  <si>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</si>
  <si>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</si>
  <si>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</si>
  <si>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</si>
  <si>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</si>
  <si>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</si>
  <si>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</si>
  <si>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</si>
  <si>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</si>
  <si>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</si>
  <si>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</si>
  <si>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</si>
  <si>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</si>
  <si>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</si>
  <si>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</si>
  <si>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</si>
  <si>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</si>
  <si>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</si>
  <si>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</si>
  <si>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</si>
  <si>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</si>
  <si>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</si>
  <si>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</si>
  <si>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</si>
  <si>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</si>
  <si>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</si>
  <si>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</si>
  <si>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</si>
  <si>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</si>
  <si>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</si>
  <si>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</si>
  <si>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</si>
  <si>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</si>
  <si>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</si>
  <si>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</si>
  <si>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</si>
  <si>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</si>
  <si>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</si>
  <si>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</si>
  <si>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</si>
  <si>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</si>
  <si>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</si>
  <si>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</si>
  <si>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</si>
  <si>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</si>
  <si>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</si>
  <si>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</si>
  <si>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</si>
  <si>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</si>
  <si>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</si>
  <si>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</si>
  <si>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</si>
  <si>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</si>
  <si>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</si>
  <si>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</si>
  <si>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</si>
  <si>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</si>
  <si>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</si>
  <si>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</si>
  <si>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</si>
  <si>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</si>
  <si>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</si>
  <si>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</si>
  <si>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</si>
  <si>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</si>
  <si>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</si>
  <si>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</si>
  <si>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</si>
  <si>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</si>
  <si>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</si>
  <si>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</si>
  <si>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</si>
  <si>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</si>
  <si>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</si>
  <si>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</si>
  <si>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</si>
  <si>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</si>
  <si>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</si>
  <si>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</si>
  <si>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</si>
  <si>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</si>
  <si>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</si>
  <si>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</si>
  <si>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</si>
  <si>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</si>
  <si>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</si>
  <si>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</si>
  <si>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</si>
  <si>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</si>
  <si>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</si>
  <si>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</si>
  <si>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</si>
  <si>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</si>
  <si>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</si>
  <si>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</si>
  <si>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</si>
  <si>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</si>
  <si>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</si>
  <si>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</si>
  <si>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</si>
  <si>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</si>
  <si>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</si>
  <si>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</si>
  <si>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</si>
  <si>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</si>
  <si>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</si>
  <si>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</si>
  <si>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</si>
  <si>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</si>
  <si>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</si>
  <si>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</si>
  <si>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</si>
  <si>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</si>
  <si>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</si>
  <si>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</si>
  <si>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</si>
  <si>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</si>
  <si>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</si>
  <si>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</si>
  <si>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</si>
  <si>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</si>
  <si>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</si>
  <si>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</si>
  <si>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</si>
  <si>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</si>
  <si>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</si>
  <si>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</si>
  <si>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</si>
  <si>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</si>
  <si>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</si>
  <si>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</si>
  <si>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</si>
  <si>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</si>
  <si>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</si>
  <si>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</si>
  <si>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</si>
  <si>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</si>
  <si>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</si>
  <si>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</si>
  <si>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</si>
  <si>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</si>
  <si>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</si>
  <si>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</si>
  <si>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</si>
  <si>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</si>
  <si>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</si>
  <si>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</si>
  <si>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</si>
  <si>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</si>
  <si>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</si>
  <si>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</si>
  <si>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</si>
  <si>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</si>
  <si>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</si>
  <si>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</si>
  <si>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</si>
  <si>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</si>
  <si>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</si>
  <si>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</si>
  <si>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</si>
  <si>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</si>
  <si>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</si>
  <si>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</si>
  <si>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</si>
  <si>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</si>
  <si>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</si>
  <si>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</si>
  <si>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</si>
  <si>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</si>
  <si>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</si>
  <si>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</si>
  <si>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</si>
  <si>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</si>
  <si>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</si>
  <si>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</si>
  <si>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</si>
  <si>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</si>
  <si>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</si>
  <si>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</si>
  <si>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</si>
  <si>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</si>
  <si>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</si>
  <si>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</si>
  <si>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</si>
  <si>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</si>
  <si>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</si>
  <si>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</si>
  <si>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</si>
  <si>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</si>
  <si>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</si>
  <si>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</si>
  <si>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</si>
  <si>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</si>
  <si>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</si>
  <si>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</si>
  <si>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</si>
  <si>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</si>
  <si>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</si>
  <si>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</si>
  <si>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</si>
  <si>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</si>
  <si>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</si>
  <si>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</si>
  <si>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</si>
  <si>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</si>
  <si>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</si>
  <si>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</si>
  <si>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</si>
  <si>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</si>
  <si>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</si>
  <si>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</si>
  <si>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</si>
  <si>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</si>
  <si>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</si>
  <si>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</si>
  <si>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</si>
  <si>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</si>
  <si>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</si>
  <si>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</si>
  <si>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</si>
  <si>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</si>
  <si>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</si>
  <si>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</si>
  <si>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</si>
  <si>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</si>
  <si>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</si>
  <si>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</si>
  <si>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</si>
  <si>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</si>
  <si>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</si>
  <si>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</si>
  <si>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</si>
  <si>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</si>
  <si>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</si>
  <si>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</si>
  <si>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</si>
  <si>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</si>
  <si>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</si>
  <si>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</si>
  <si>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</si>
  <si>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</si>
  <si>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</si>
  <si>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</si>
  <si>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</si>
  <si>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</si>
  <si>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</si>
  <si>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</si>
  <si>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</si>
  <si>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</si>
  <si>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</si>
  <si>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</si>
  <si>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</si>
  <si>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</si>
  <si>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</si>
  <si>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</si>
  <si>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</si>
  <si>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</si>
  <si>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</si>
  <si>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</si>
  <si>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</si>
  <si>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</si>
  <si>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</si>
  <si>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</si>
  <si>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</si>
  <si>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</si>
  <si>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</si>
  <si>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</si>
  <si>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</si>
  <si>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</si>
  <si>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</si>
  <si>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</si>
  <si>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</si>
  <si>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</si>
  <si>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</si>
  <si>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</si>
  <si>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</si>
  <si>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</si>
  <si>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</si>
  <si>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</si>
  <si>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</si>
  <si>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</si>
  <si>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</si>
  <si>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</si>
  <si>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</si>
  <si>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</si>
  <si>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</si>
  <si>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</si>
  <si>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</si>
  <si>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</si>
  <si>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</si>
  <si>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</si>
  <si>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</si>
  <si>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</si>
  <si>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</si>
  <si>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</si>
  <si>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</si>
  <si>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</si>
  <si>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</si>
  <si>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</si>
  <si>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</si>
  <si>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</si>
  <si>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</si>
  <si>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</si>
  <si>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</si>
  <si>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</si>
  <si>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</si>
  <si>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</si>
  <si>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</si>
  <si>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</si>
  <si>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</si>
  <si>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</si>
  <si>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</si>
  <si>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</si>
  <si>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</si>
  <si>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</si>
  <si>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</si>
  <si>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</si>
  <si>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</si>
  <si>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</si>
  <si>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</si>
  <si>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</si>
  <si>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</si>
  <si>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</si>
  <si>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</si>
  <si>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</si>
  <si>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</si>
  <si>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</si>
  <si>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</si>
  <si>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</si>
  <si>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</si>
  <si>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</si>
  <si>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</si>
  <si>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</si>
  <si>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</si>
  <si>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</si>
  <si>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</si>
  <si>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</si>
  <si>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</si>
  <si>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</si>
  <si>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</si>
  <si>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</si>
  <si>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</si>
  <si>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</si>
  <si>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</si>
  <si>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</si>
  <si>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</si>
  <si>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</si>
  <si>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</si>
  <si>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</si>
  <si>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</si>
  <si>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</si>
  <si>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</si>
  <si>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</si>
  <si>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</si>
  <si>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</si>
  <si>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</si>
  <si>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</si>
  <si>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</si>
  <si>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</si>
  <si>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</si>
  <si>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</si>
  <si>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</si>
  <si>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</si>
  <si>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</si>
  <si>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</si>
  <si>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</si>
  <si>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</si>
  <si>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</si>
  <si>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</si>
  <si>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</si>
  <si>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</si>
  <si>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</si>
  <si>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</si>
  <si>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</si>
  <si>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</si>
  <si>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</si>
  <si>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</si>
  <si>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</si>
  <si>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</si>
  <si>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</si>
  <si>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</si>
  <si>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</si>
  <si>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</si>
  <si>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</si>
  <si>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</si>
  <si>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</si>
  <si>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</si>
  <si>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</si>
  <si>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</si>
  <si>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</si>
  <si>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</si>
  <si>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</si>
  <si>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</si>
  <si>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</si>
  <si>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</si>
  <si>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</si>
  <si>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</si>
  <si>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</si>
  <si>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</si>
  <si>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</si>
  <si>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</si>
  <si>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</si>
  <si>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</si>
  <si>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</si>
  <si>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</si>
  <si>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</si>
  <si>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</si>
  <si>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</si>
  <si>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</si>
  <si>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</si>
  <si>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</si>
  <si>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</si>
  <si>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</si>
  <si>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</si>
  <si>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</si>
  <si>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</si>
  <si>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</si>
  <si>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</si>
  <si>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</si>
  <si>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</si>
  <si>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</si>
  <si>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</si>
  <si>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</si>
  <si>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</si>
  <si>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</si>
  <si>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</si>
  <si>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</si>
  <si>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</si>
  <si>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</si>
  <si>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</si>
  <si>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</si>
  <si>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</si>
  <si>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</si>
  <si>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</si>
  <si>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</si>
  <si>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</si>
  <si>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</si>
  <si>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</si>
  <si>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</si>
  <si>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</si>
  <si>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</si>
  <si>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</si>
  <si>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</si>
  <si>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</si>
  <si>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</si>
  <si>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</si>
  <si>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</si>
  <si>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</si>
  <si>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</si>
  <si>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</si>
  <si>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</si>
  <si>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</si>
  <si>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</si>
  <si>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</si>
  <si>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</si>
  <si>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</si>
  <si>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</si>
  <si>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</si>
  <si>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</si>
  <si>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</si>
  <si>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</si>
  <si>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</si>
  <si>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</si>
  <si>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</si>
  <si>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</si>
  <si>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</si>
  <si>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</si>
  <si>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</si>
  <si>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</si>
  <si>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</si>
  <si>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</si>
  <si>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</si>
  <si>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</si>
  <si>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</si>
  <si>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</si>
  <si>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</si>
  <si>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</si>
  <si>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</si>
  <si>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</si>
  <si>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</si>
  <si>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</si>
  <si>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</si>
  <si>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</si>
  <si>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</si>
  <si>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</si>
  <si>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</si>
  <si>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</si>
  <si>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</si>
  <si>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</si>
  <si>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</si>
  <si>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</si>
  <si>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</si>
  <si>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</si>
  <si>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</si>
  <si>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</si>
  <si>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</si>
  <si>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</si>
  <si>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</si>
  <si>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</si>
  <si>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</si>
  <si>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</si>
  <si>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</si>
  <si>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</si>
  <si>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</si>
  <si>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</si>
  <si>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</si>
  <si>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</si>
  <si>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</si>
  <si>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</si>
  <si>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</si>
  <si>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</si>
  <si>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</si>
  <si>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</si>
  <si>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</si>
  <si>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</si>
  <si>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</si>
  <si>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</si>
  <si>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</si>
  <si>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</si>
  <si>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</si>
  <si>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</si>
  <si>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</si>
  <si>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</si>
  <si>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</si>
  <si>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</si>
  <si>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</si>
  <si>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</si>
  <si>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</si>
  <si>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</si>
  <si>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</si>
  <si>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</si>
  <si>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</si>
  <si>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</si>
  <si>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</si>
  <si>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</si>
  <si>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</si>
  <si>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</si>
  <si>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</si>
  <si>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</si>
  <si>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</si>
  <si>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</si>
  <si>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</si>
  <si>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</si>
  <si>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</si>
  <si>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</si>
  <si>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</si>
  <si>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</si>
  <si>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</si>
  <si>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</si>
  <si>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</si>
  <si>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</si>
  <si>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</si>
  <si>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</si>
  <si>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</si>
  <si>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</si>
  <si>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</si>
  <si>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</si>
  <si>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</si>
  <si>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</si>
  <si>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</si>
  <si>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</si>
  <si>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</si>
  <si>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</si>
  <si>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</si>
  <si>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</si>
  <si>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</si>
  <si>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</si>
  <si>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</si>
  <si>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</si>
  <si>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</si>
  <si>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</si>
  <si>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</si>
  <si>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</si>
  <si>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</si>
  <si>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</si>
  <si>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</si>
  <si>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</si>
  <si>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</si>
  <si>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</si>
  <si>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</si>
  <si>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</si>
  <si>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</si>
  <si>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</si>
  <si>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</si>
  <si>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</si>
  <si>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</si>
  <si>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</si>
  <si>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</si>
  <si>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</si>
  <si>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</si>
  <si>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</si>
  <si>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</si>
  <si>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</si>
  <si>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</si>
  <si>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</si>
  <si>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</si>
  <si>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</si>
  <si>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</si>
  <si>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</si>
  <si>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</si>
  <si>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</si>
  <si>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</si>
  <si>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</si>
  <si>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</si>
  <si>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</si>
  <si>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</si>
  <si>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</si>
  <si>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</si>
  <si>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</si>
  <si>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</si>
  <si>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</si>
  <si>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</si>
  <si>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</si>
  <si>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</si>
  <si>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</si>
  <si>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</si>
  <si>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</si>
  <si>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</si>
  <si>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</si>
  <si>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</si>
  <si>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</si>
  <si>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</si>
  <si>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</si>
  <si>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</si>
  <si>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</si>
  <si>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</si>
  <si>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</si>
  <si>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</si>
  <si>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</si>
  <si>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</si>
  <si>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</si>
  <si>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</si>
  <si>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</si>
  <si>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</si>
  <si>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</si>
  <si>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</si>
  <si>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</si>
  <si>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</si>
  <si>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</si>
  <si>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</si>
  <si>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</si>
  <si>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</si>
  <si>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</si>
  <si>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</si>
  <si>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</si>
  <si>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</si>
  <si>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</si>
  <si>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</si>
  <si>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</si>
  <si>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</si>
  <si>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</si>
  <si>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</si>
  <si>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</si>
  <si>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</si>
  <si>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</si>
  <si>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</si>
  <si>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</si>
  <si>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</si>
  <si>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</si>
  <si>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</si>
  <si>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</si>
  <si>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</si>
  <si>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</si>
  <si>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</si>
  <si>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</si>
  <si>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</si>
  <si>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</si>
  <si>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</si>
  <si>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</si>
  <si>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</si>
  <si>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</si>
  <si>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</si>
  <si>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</si>
  <si>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</si>
  <si>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</si>
  <si>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</si>
  <si>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</si>
  <si>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</si>
  <si>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</si>
  <si>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</si>
  <si>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</si>
  <si>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</si>
  <si>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</si>
  <si>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</si>
  <si>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</si>
  <si>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</si>
  <si>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</si>
  <si>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</si>
  <si>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</si>
  <si>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</si>
  <si>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</si>
  <si>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</si>
  <si>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</si>
  <si>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</si>
  <si>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</si>
  <si>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</si>
  <si>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</si>
  <si>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</si>
  <si>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</si>
  <si>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</si>
  <si>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</si>
  <si>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</si>
  <si>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</si>
  <si>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</si>
  <si>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</si>
  <si>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</si>
  <si>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</si>
  <si>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</si>
  <si>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</si>
  <si>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</si>
  <si>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</si>
  <si>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</si>
  <si>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</si>
  <si>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</si>
  <si>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</si>
  <si>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</si>
  <si>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</si>
  <si>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</si>
  <si>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</si>
  <si>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</si>
  <si>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</si>
  <si>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</si>
  <si>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</si>
  <si>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</si>
  <si>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</si>
  <si>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</si>
  <si>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</si>
  <si>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</si>
  <si>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</si>
  <si>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</si>
  <si>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</si>
  <si>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</si>
  <si>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</si>
  <si>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</si>
  <si>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</si>
  <si>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</si>
  <si>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</si>
  <si>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</si>
  <si>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</si>
  <si>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</si>
  <si>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</si>
  <si>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</si>
  <si>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</si>
  <si>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</si>
  <si>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</si>
  <si>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</si>
  <si>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</si>
  <si>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</si>
  <si>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</si>
  <si>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</si>
  <si>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</si>
  <si>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</si>
  <si>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</si>
  <si>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</si>
  <si>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</si>
  <si>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</si>
  <si>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</si>
  <si>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</si>
  <si>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</si>
  <si>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</si>
  <si>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</si>
  <si>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</si>
  <si>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</si>
  <si>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</si>
  <si>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</si>
  <si>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</si>
  <si>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</si>
  <si>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</si>
  <si>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</si>
  <si>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</si>
  <si>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</si>
  <si>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</si>
  <si>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</si>
  <si>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</si>
  <si>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</si>
  <si>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</si>
  <si>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</si>
  <si>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</si>
  <si>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</si>
  <si>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</si>
  <si>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</si>
  <si>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</si>
  <si>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</si>
  <si>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</si>
  <si>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</si>
  <si>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</si>
  <si>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</si>
  <si>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</si>
  <si>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</si>
  <si>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</si>
  <si>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</si>
  <si>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</si>
  <si>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</si>
  <si>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</si>
  <si>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</si>
  <si>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</si>
  <si>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</si>
  <si>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</si>
  <si>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</si>
  <si>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</si>
  <si>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</si>
  <si>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</si>
  <si>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</si>
  <si>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</si>
  <si>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</si>
  <si>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</si>
  <si>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</si>
  <si>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</si>
  <si>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</si>
  <si>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</si>
  <si>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</si>
  <si>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</si>
  <si>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</si>
  <si>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</si>
  <si>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</si>
  <si>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</si>
  <si>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</si>
  <si>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</si>
  <si>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</si>
  <si>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</si>
  <si>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</si>
  <si>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</si>
  <si>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</si>
  <si>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</si>
  <si>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</si>
  <si>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</si>
  <si>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</si>
  <si>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</si>
  <si>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</si>
  <si>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</si>
  <si>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</si>
  <si>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</si>
  <si>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</si>
  <si>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</si>
  <si>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</si>
  <si>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</si>
  <si>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</si>
  <si>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</si>
  <si>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</si>
  <si>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</si>
  <si>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</si>
  <si>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</si>
  <si>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</si>
  <si>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</si>
  <si>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</si>
  <si>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</si>
  <si>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</si>
  <si>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</si>
  <si>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</si>
  <si>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</si>
  <si>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</si>
  <si>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</si>
  <si>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</si>
  <si>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</si>
  <si>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</si>
  <si>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</si>
  <si>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</si>
  <si>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</si>
  <si>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</si>
  <si>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</si>
  <si>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</si>
  <si>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</si>
  <si>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</si>
  <si>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</si>
  <si>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</si>
  <si>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</si>
  <si>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</si>
  <si>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</si>
  <si>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</si>
  <si>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</si>
  <si>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</si>
  <si>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</si>
  <si>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</si>
  <si>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</si>
  <si>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</si>
  <si>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</si>
  <si>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</si>
  <si>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</si>
  <si>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</si>
  <si>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</si>
  <si>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</si>
  <si>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</si>
  <si>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</si>
  <si>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</si>
  <si>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</si>
  <si>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</si>
  <si>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</si>
  <si>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</si>
  <si>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</si>
  <si>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</si>
  <si>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</si>
  <si>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</si>
  <si>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</si>
  <si>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</si>
  <si>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</si>
  <si>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</si>
  <si>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</si>
  <si>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</si>
  <si>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</si>
  <si>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</si>
  <si>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</si>
  <si>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</si>
  <si>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</si>
  <si>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</si>
  <si>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</si>
  <si>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</si>
  <si>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</si>
  <si>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</si>
  <si>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</si>
  <si>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</si>
  <si>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</si>
  <si>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</si>
  <si>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</si>
  <si>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</si>
  <si>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</si>
  <si>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</si>
  <si>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</si>
  <si>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</si>
  <si>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</si>
  <si>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</si>
  <si>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</si>
  <si>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</si>
  <si>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</si>
  <si>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</si>
  <si>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</si>
  <si>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</si>
  <si>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</si>
  <si>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</si>
  <si>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</si>
  <si>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</si>
  <si>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</si>
  <si>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</si>
  <si>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</si>
  <si>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</si>
  <si>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</si>
  <si>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</si>
  <si>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</si>
  <si>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</si>
  <si>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</si>
  <si>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</si>
  <si>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</si>
  <si>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</si>
  <si>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</si>
  <si>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</si>
  <si>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</si>
  <si>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</si>
  <si>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</si>
  <si>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</si>
  <si>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</si>
  <si>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</si>
  <si>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</si>
  <si>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</si>
  <si>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</si>
  <si>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</si>
  <si>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</si>
  <si>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</si>
  <si>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</si>
  <si>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</si>
  <si>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</si>
  <si>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</si>
  <si>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</si>
  <si>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</si>
  <si>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</si>
  <si>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</si>
  <si>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</si>
  <si>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</si>
  <si>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</si>
  <si>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</si>
  <si>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</si>
  <si>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</si>
  <si>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</si>
  <si>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</si>
  <si>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</si>
  <si>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</si>
  <si>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</si>
  <si>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</si>
  <si>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</si>
  <si>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</si>
  <si>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</si>
  <si>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</si>
  <si>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</si>
  <si>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</si>
  <si>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</si>
  <si>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</si>
  <si>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</si>
  <si>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</si>
  <si>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</si>
  <si>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</si>
  <si>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</si>
  <si>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</si>
  <si>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</si>
  <si>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</si>
  <si>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</si>
  <si>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</si>
  <si>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</si>
  <si>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</si>
  <si>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</si>
  <si>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</si>
  <si>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</si>
  <si>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</si>
  <si>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</si>
  <si>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</si>
  <si>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</si>
  <si>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</si>
  <si>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</si>
  <si>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</si>
  <si>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</si>
  <si>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</si>
  <si>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</si>
  <si>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</si>
  <si>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</si>
  <si>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</si>
  <si>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</si>
  <si>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</si>
  <si>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</si>
  <si>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</si>
  <si>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</si>
  <si>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</si>
  <si>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</si>
  <si>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</si>
  <si>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</si>
  <si>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</si>
  <si>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</si>
  <si>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</si>
  <si>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</si>
  <si>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</si>
  <si>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</si>
  <si>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</si>
  <si>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</si>
  <si>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</si>
  <si>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</si>
  <si>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</si>
  <si>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</si>
  <si>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</si>
  <si>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</si>
  <si>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</si>
  <si>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</si>
  <si>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</si>
  <si>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</si>
  <si>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</si>
  <si>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</si>
  <si>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</si>
  <si>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</si>
  <si>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</si>
  <si>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</si>
  <si>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</si>
  <si>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</si>
  <si>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</si>
  <si>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</si>
  <si>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</si>
  <si>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</si>
  <si>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</si>
  <si>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</si>
  <si>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</si>
  <si>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</si>
  <si>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</si>
  <si>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</si>
  <si>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</si>
  <si>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</si>
  <si>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</si>
  <si>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</si>
  <si>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</si>
  <si>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</si>
  <si>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</si>
  <si>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</si>
  <si>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</si>
  <si>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</si>
  <si>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</si>
  <si>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</si>
  <si>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</si>
  <si>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</si>
  <si>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</si>
  <si>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</si>
  <si>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</si>
  <si>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</si>
  <si>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</si>
  <si>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</si>
  <si>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</si>
  <si>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</si>
  <si>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</si>
  <si>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</si>
  <si>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</si>
  <si>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</si>
  <si>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</si>
  <si>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</si>
  <si>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</si>
  <si>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</si>
  <si>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</si>
  <si>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</si>
  <si>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</si>
  <si>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</si>
  <si>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</si>
  <si>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</si>
  <si>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</si>
  <si>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</si>
  <si>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</si>
  <si>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</si>
  <si>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</si>
  <si>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</si>
  <si>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</si>
  <si>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</si>
  <si>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</si>
  <si>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</si>
  <si>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</si>
  <si>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</si>
  <si>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</si>
  <si>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</si>
  <si>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</si>
  <si>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</si>
  <si>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</si>
  <si>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</si>
  <si>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</si>
  <si>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</si>
  <si>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</si>
  <si>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</si>
  <si>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</si>
  <si>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</si>
  <si>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</si>
  <si>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</si>
  <si>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</si>
  <si>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</si>
  <si>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</si>
  <si>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</si>
  <si>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</si>
  <si>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</si>
  <si>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</si>
  <si>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</si>
  <si>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</si>
  <si>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</si>
  <si>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</si>
  <si>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</si>
  <si>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</si>
  <si>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</si>
  <si>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</si>
  <si>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</si>
  <si>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</si>
  <si>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</si>
  <si>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</si>
  <si>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</si>
  <si>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</si>
  <si>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</si>
  <si>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</si>
  <si>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</si>
  <si>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</si>
  <si>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</si>
  <si>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</si>
  <si>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</si>
  <si>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</si>
  <si>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</si>
  <si>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</si>
  <si>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</si>
  <si>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</si>
  <si>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</si>
  <si>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</si>
  <si>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</si>
  <si>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</si>
  <si>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</si>
  <si>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</si>
  <si>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</si>
  <si>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</si>
  <si>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</si>
  <si>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</si>
  <si>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</si>
  <si>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</si>
  <si>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</si>
  <si>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</si>
  <si>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</si>
  <si>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</si>
  <si>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</si>
  <si>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</si>
  <si>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</si>
  <si>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</si>
  <si>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</si>
  <si>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</si>
  <si>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</si>
  <si>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</si>
  <si>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</si>
  <si>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</si>
  <si>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</si>
  <si>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</si>
  <si>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</si>
  <si>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</si>
  <si>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</si>
  <si>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</si>
  <si>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</si>
  <si>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</si>
  <si>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</si>
  <si>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</si>
  <si>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</si>
  <si>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</si>
  <si>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</si>
  <si>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</si>
  <si>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</si>
  <si>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</si>
  <si>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</si>
  <si>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</si>
  <si>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</si>
  <si>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</si>
  <si>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</si>
  <si>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</si>
  <si>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</si>
  <si>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</si>
  <si>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</si>
  <si>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</si>
  <si>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</si>
  <si>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</si>
  <si>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</si>
  <si>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</si>
  <si>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</si>
  <si>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</si>
  <si>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</si>
  <si>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</si>
  <si>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</si>
  <si>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</si>
  <si>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</si>
  <si>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</si>
  <si>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</si>
  <si>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</si>
  <si>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</si>
  <si>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</si>
  <si>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</si>
  <si>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</si>
  <si>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</si>
  <si>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</si>
  <si>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</si>
  <si>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</si>
  <si>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</si>
  <si>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</si>
  <si>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</si>
  <si>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</si>
  <si>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</si>
  <si>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</si>
  <si>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</si>
  <si>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</si>
  <si>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</si>
  <si>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</si>
  <si>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</si>
  <si>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</si>
  <si>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</si>
  <si>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</si>
  <si>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</si>
  <si>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</si>
  <si>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</si>
  <si>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</si>
  <si>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</si>
  <si>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</si>
  <si>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</si>
  <si>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</si>
  <si>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</si>
  <si>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</si>
  <si>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</si>
  <si>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</si>
  <si>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</si>
  <si>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</si>
  <si>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</si>
  <si>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</si>
  <si>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</si>
  <si>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</si>
  <si>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</si>
  <si>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</si>
  <si>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</si>
  <si>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</si>
  <si>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</si>
  <si>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</si>
  <si>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</si>
  <si>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</si>
  <si>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</si>
  <si>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</si>
  <si>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</si>
  <si>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</si>
  <si>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</si>
  <si>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</si>
  <si>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</si>
  <si>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</si>
  <si>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</si>
  <si>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</si>
  <si>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</si>
  <si>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</si>
  <si>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</si>
  <si>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</si>
  <si>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</si>
  <si>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</si>
  <si>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</si>
  <si>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</si>
  <si>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</si>
  <si>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</si>
  <si>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</si>
  <si>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</si>
  <si>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</si>
  <si>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</si>
  <si>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</si>
  <si>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</si>
  <si>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</si>
  <si>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</si>
  <si>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</si>
  <si>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</si>
  <si>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</si>
  <si>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</si>
  <si>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</si>
  <si>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</si>
  <si>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</si>
  <si>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</si>
  <si>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</si>
  <si>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</si>
  <si>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</si>
  <si>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</si>
  <si>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</si>
  <si>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</si>
  <si>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</si>
  <si>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</si>
  <si>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</si>
  <si>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</si>
  <si>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</si>
  <si>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</si>
  <si>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</si>
  <si>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</si>
  <si>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</si>
  <si>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</si>
  <si>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</si>
  <si>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</si>
  <si>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</si>
  <si>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</si>
  <si>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</si>
  <si>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</si>
  <si>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</si>
  <si>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</si>
  <si>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</si>
  <si>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</si>
  <si>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</si>
  <si>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</si>
  <si>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</si>
  <si>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</si>
  <si>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</si>
  <si>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</si>
  <si>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</si>
  <si>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</si>
  <si>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</si>
  <si>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</si>
  <si>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</si>
  <si>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</si>
  <si>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</si>
  <si>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</si>
  <si>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</si>
  <si>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</si>
  <si>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</si>
  <si>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</si>
  <si>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</si>
  <si>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</si>
  <si>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</si>
  <si>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</si>
  <si>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</si>
  <si>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</si>
  <si>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</si>
  <si>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</si>
  <si>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</si>
  <si>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</si>
  <si>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</si>
  <si>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</si>
  <si>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</si>
  <si>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</si>
  <si>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</si>
  <si>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</si>
  <si>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</si>
  <si>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</si>
  <si>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</si>
  <si>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</si>
  <si>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</si>
  <si>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</si>
  <si>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</si>
  <si>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</si>
  <si>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</si>
  <si>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</si>
  <si>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</si>
  <si>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</si>
  <si>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</si>
  <si>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</si>
  <si>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</si>
  <si>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</si>
  <si>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</si>
  <si>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</si>
  <si>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</si>
  <si>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</si>
  <si>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</si>
  <si>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</si>
  <si>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</si>
  <si>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</si>
  <si>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</si>
  <si>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</si>
  <si>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</si>
  <si>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</si>
  <si>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</si>
  <si>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</si>
  <si>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</si>
  <si>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</si>
  <si>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</si>
  <si>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</si>
  <si>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</si>
  <si>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</si>
  <si>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</si>
  <si>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</si>
  <si>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</si>
  <si>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</si>
  <si>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</si>
  <si>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</si>
  <si>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</si>
  <si>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</si>
  <si>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</si>
  <si>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</si>
  <si>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</si>
  <si>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</si>
  <si>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</si>
  <si>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</si>
  <si>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</si>
  <si>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</si>
  <si>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</si>
  <si>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</si>
  <si>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</si>
  <si>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</si>
  <si>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</si>
  <si>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</si>
  <si>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</si>
  <si>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</si>
  <si>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</si>
  <si>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</si>
  <si>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</si>
  <si>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</si>
  <si>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</si>
  <si>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</si>
  <si>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</si>
  <si>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</si>
  <si>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</si>
  <si>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</si>
  <si>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</si>
  <si>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</si>
  <si>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</si>
  <si>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</si>
  <si>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</si>
  <si>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</si>
  <si>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</si>
  <si>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</si>
  <si>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</si>
  <si>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</si>
  <si>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</si>
  <si>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</si>
  <si>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</si>
  <si>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</si>
  <si>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</si>
  <si>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</si>
  <si>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</si>
  <si>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</si>
  <si>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</si>
  <si>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</si>
  <si>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</si>
  <si>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</si>
  <si>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</si>
  <si>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</si>
  <si>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</si>
  <si>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</si>
  <si>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</si>
  <si>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</si>
  <si>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</si>
  <si>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</si>
  <si>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</si>
  <si>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</si>
  <si>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</si>
  <si>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</si>
  <si>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</si>
  <si>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</si>
  <si>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</si>
  <si>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</si>
  <si>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</si>
  <si>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</si>
  <si>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</si>
  <si>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</si>
  <si>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</si>
  <si>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</si>
  <si>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</si>
  <si>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</si>
  <si>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</si>
  <si>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</si>
  <si>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</si>
  <si>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</si>
  <si>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</si>
  <si>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</si>
  <si>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</si>
  <si>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</si>
  <si>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</si>
  <si>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</si>
  <si>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</si>
  <si>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</si>
  <si>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</si>
  <si>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</si>
  <si>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</si>
  <si>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</si>
  <si>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</si>
  <si>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</si>
  <si>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</si>
  <si>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</si>
  <si>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</si>
  <si>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</si>
  <si>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</si>
  <si>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</si>
  <si>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</si>
  <si>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</si>
  <si>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</si>
  <si>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</si>
  <si>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</si>
  <si>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</si>
  <si>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</si>
  <si>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</si>
  <si>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</si>
  <si>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</si>
  <si>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</si>
  <si>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</si>
  <si>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</si>
  <si>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</si>
  <si>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</si>
  <si>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</si>
  <si>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</si>
  <si>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</si>
  <si>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</si>
  <si>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</si>
  <si>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</si>
  <si>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</si>
  <si>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</si>
  <si>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</si>
  <si>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</si>
  <si>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</si>
  <si>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</si>
  <si>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</si>
  <si>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</si>
  <si>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</si>
  <si>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</si>
  <si>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</si>
  <si>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</si>
  <si>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</si>
  <si>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</si>
  <si>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</si>
  <si>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</si>
  <si>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</si>
  <si>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</si>
  <si>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</si>
  <si>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</si>
  <si>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</si>
  <si>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</si>
  <si>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</si>
  <si>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</si>
  <si>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</si>
  <si>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</si>
  <si>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</si>
  <si>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</si>
  <si>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</si>
  <si>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</si>
  <si>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</si>
  <si>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</si>
  <si>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</si>
  <si>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</si>
  <si>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</si>
  <si>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</si>
  <si>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</si>
  <si>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</si>
  <si>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</si>
  <si>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</si>
  <si>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</si>
  <si>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</si>
  <si>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</si>
  <si>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</si>
  <si>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</si>
  <si>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</si>
  <si>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</si>
  <si>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</si>
  <si>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</si>
  <si>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</si>
  <si>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</si>
  <si>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</si>
  <si>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</si>
  <si>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</si>
  <si>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</si>
  <si>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</si>
  <si>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</si>
  <si>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</si>
  <si>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</si>
  <si>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</si>
  <si>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</si>
  <si>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</si>
  <si>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</si>
  <si>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</si>
  <si>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</si>
  <si>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</si>
  <si>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</si>
  <si>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</si>
  <si>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</si>
  <si>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</si>
  <si>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</si>
  <si>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</si>
  <si>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</si>
  <si>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</si>
  <si>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</si>
  <si>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</si>
  <si>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</si>
  <si>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</si>
  <si>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</si>
  <si>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</si>
  <si>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</si>
  <si>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</si>
  <si>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</si>
  <si>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</si>
  <si>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</si>
  <si>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</si>
  <si>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</si>
  <si>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</si>
  <si>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</si>
  <si>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</si>
  <si>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</si>
  <si>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</si>
  <si>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</si>
  <si>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</si>
  <si>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</si>
  <si>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</si>
  <si>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</si>
  <si>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</si>
  <si>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</si>
  <si>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</si>
  <si>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</si>
  <si>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</si>
  <si>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</si>
  <si>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</si>
  <si>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</si>
  <si>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</si>
  <si>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</si>
  <si>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</si>
  <si>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</si>
  <si>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</si>
  <si>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</si>
  <si>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</si>
  <si>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</si>
  <si>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</si>
  <si>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</si>
  <si>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</si>
  <si>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</si>
  <si>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</si>
  <si>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</si>
  <si>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</si>
  <si>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</si>
  <si>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</si>
  <si>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</si>
  <si>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</si>
  <si>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</si>
  <si>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</si>
  <si>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</si>
  <si>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</si>
  <si>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</si>
  <si>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</si>
  <si>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</si>
  <si>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</si>
  <si>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</si>
  <si>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</si>
  <si>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</si>
  <si>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</si>
  <si>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</si>
  <si>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</si>
  <si>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</si>
  <si>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</si>
  <si>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</si>
  <si>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</si>
  <si>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</si>
  <si>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</si>
  <si>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</si>
  <si>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</si>
  <si>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</si>
  <si>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</si>
  <si>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</si>
  <si>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</si>
  <si>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</si>
  <si>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</si>
  <si>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</si>
  <si>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</si>
  <si>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</si>
  <si>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</si>
  <si>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</si>
  <si>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</si>
  <si>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</si>
  <si>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</si>
  <si>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</si>
  <si>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</si>
  <si>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</si>
  <si>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</si>
  <si>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</si>
  <si>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</si>
  <si>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</si>
  <si>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</si>
  <si>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</si>
  <si>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</si>
  <si>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</si>
  <si>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</si>
  <si>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</si>
  <si>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</si>
  <si>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</si>
  <si>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</si>
  <si>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</si>
  <si>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</si>
  <si>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</si>
  <si>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</si>
  <si>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</si>
  <si>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</si>
  <si>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</si>
  <si>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</si>
  <si>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</si>
  <si>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</si>
  <si>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</si>
  <si>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</si>
  <si>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</si>
  <si>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</si>
  <si>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</si>
  <si>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</si>
  <si>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</si>
  <si>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</si>
  <si>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</si>
  <si>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</si>
  <si>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</si>
  <si>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</si>
  <si>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</si>
  <si>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</si>
  <si>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</si>
  <si>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</si>
  <si>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</si>
  <si>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</si>
  <si>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</si>
  <si>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</si>
  <si>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</si>
  <si>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</si>
  <si>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</si>
  <si>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</si>
  <si>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</si>
  <si>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</si>
  <si>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</si>
  <si>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</si>
  <si>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</si>
  <si>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</si>
  <si>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</si>
  <si>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</si>
  <si>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</si>
  <si>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</si>
  <si>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</si>
  <si>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</si>
  <si>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</si>
  <si>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</si>
  <si>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</si>
  <si>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</si>
  <si>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</si>
  <si>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</si>
  <si>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</si>
  <si>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</si>
  <si>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</si>
  <si>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</si>
  <si>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</si>
  <si>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</si>
  <si>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</si>
  <si>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</si>
  <si>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</si>
  <si>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</si>
  <si>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</si>
  <si>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</si>
  <si>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</si>
  <si>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</si>
  <si>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</si>
  <si>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</si>
  <si>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</si>
  <si>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</si>
  <si>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</si>
  <si>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</si>
  <si>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</si>
  <si>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</si>
  <si>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</si>
  <si>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</si>
  <si>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</si>
  <si>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</si>
  <si>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</si>
  <si>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</si>
  <si>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</si>
  <si>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</si>
  <si>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</si>
  <si>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</si>
  <si>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</si>
  <si>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</si>
  <si>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</si>
  <si>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</si>
  <si>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</si>
  <si>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</si>
  <si>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</si>
  <si>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</si>
  <si>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</si>
  <si>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</si>
  <si>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</si>
  <si>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</si>
  <si>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</si>
  <si>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</si>
  <si>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</si>
  <si>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</si>
  <si>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</si>
  <si>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</si>
  <si>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</si>
  <si>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</si>
  <si>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</si>
  <si>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</si>
  <si>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</si>
  <si>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</si>
  <si>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</si>
  <si>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</si>
  <si>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</si>
  <si>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</si>
  <si>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</si>
  <si>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</si>
  <si>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</si>
  <si>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</si>
  <si>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</si>
  <si>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</si>
  <si>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</si>
  <si>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</si>
  <si>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</si>
  <si>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</si>
  <si>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</si>
  <si>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</si>
  <si>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</si>
  <si>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</si>
  <si>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</si>
  <si>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</si>
  <si>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</si>
  <si>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</si>
  <si>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</si>
  <si>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</si>
  <si>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</si>
  <si>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</si>
  <si>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</si>
  <si>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</si>
  <si>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</si>
  <si>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</si>
  <si>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</si>
  <si>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</si>
  <si>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</si>
  <si>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</si>
  <si>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</si>
  <si>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</si>
  <si>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</si>
  <si>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</si>
  <si>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</si>
  <si>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</si>
  <si>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</si>
  <si>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</si>
  <si>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</si>
  <si>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</si>
  <si>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</si>
  <si>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</si>
  <si>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</si>
  <si>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</si>
  <si>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</si>
  <si>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</si>
  <si>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</si>
  <si>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</si>
  <si>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</si>
  <si>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</si>
  <si>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</si>
  <si>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</si>
  <si>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</si>
  <si>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</si>
  <si>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</si>
  <si>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</si>
  <si>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</si>
  <si>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</si>
  <si>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</si>
  <si>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</si>
  <si>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</si>
  <si>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</si>
  <si>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</si>
  <si>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</si>
  <si>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</si>
  <si>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</si>
  <si>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</si>
  <si>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</si>
  <si>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</si>
  <si>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</si>
  <si>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</si>
  <si>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</si>
  <si>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</si>
  <si>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</si>
  <si>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</si>
  <si>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</si>
  <si>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</si>
  <si>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</si>
  <si>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</si>
  <si>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</si>
  <si>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</si>
  <si>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</si>
  <si>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</si>
  <si>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</si>
  <si>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</si>
  <si>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</si>
  <si>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</si>
  <si>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</si>
  <si>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</si>
  <si>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</si>
  <si>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</si>
  <si>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</si>
  <si>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</si>
  <si>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</si>
  <si>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</si>
  <si>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</si>
  <si>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</si>
  <si>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</si>
  <si>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</si>
  <si>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</si>
  <si>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</si>
  <si>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</si>
  <si>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</si>
  <si>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</si>
  <si>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</si>
  <si>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</si>
  <si>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</si>
  <si>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</si>
  <si>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</si>
  <si>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</si>
  <si>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</si>
  <si>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</si>
  <si>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</si>
  <si>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</si>
  <si>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</si>
  <si>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</si>
  <si>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</si>
  <si>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</si>
  <si>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</si>
  <si>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</si>
  <si>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</si>
  <si>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</si>
  <si>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</si>
  <si>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</si>
  <si>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</si>
  <si>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</si>
  <si>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</si>
  <si>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</si>
  <si>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</si>
  <si>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</si>
  <si>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</si>
  <si>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</si>
  <si>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</si>
  <si>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</si>
  <si>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</si>
  <si>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</si>
  <si>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</si>
  <si>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</si>
  <si>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</si>
  <si>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</si>
  <si>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</si>
  <si>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</si>
  <si>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</si>
  <si>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</si>
  <si>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</si>
  <si>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</si>
  <si>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</si>
  <si>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</si>
  <si>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</si>
  <si>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</si>
  <si>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</si>
  <si>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</si>
  <si>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</si>
  <si>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</si>
  <si>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</si>
  <si>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</si>
  <si>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</si>
  <si>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</si>
  <si>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</si>
  <si>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</si>
  <si>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</si>
  <si>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</si>
  <si>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</si>
  <si>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</si>
  <si>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</si>
  <si>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</si>
  <si>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</si>
  <si>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</si>
  <si>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</si>
  <si>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</si>
  <si>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</si>
  <si>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</si>
  <si>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</si>
  <si>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</si>
  <si>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</si>
  <si>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</si>
  <si>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</si>
  <si>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</si>
  <si>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</si>
  <si>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</si>
  <si>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</si>
  <si>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</si>
  <si>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</si>
  <si>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</si>
  <si>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</si>
  <si>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</si>
  <si>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</si>
  <si>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</si>
  <si>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</si>
  <si>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</si>
  <si>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</si>
  <si>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</si>
  <si>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</si>
  <si>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</si>
  <si>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</si>
  <si>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</si>
  <si>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</si>
  <si>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</si>
  <si>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</si>
  <si>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</si>
  <si>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</si>
  <si>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</si>
  <si>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</si>
  <si>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</si>
  <si>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</si>
  <si>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</si>
  <si>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</si>
  <si>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</si>
  <si>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</si>
  <si>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</si>
  <si>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</si>
  <si>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</si>
  <si>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</si>
  <si>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</si>
  <si>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</si>
  <si>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</si>
  <si>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</si>
  <si>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</si>
  <si>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</si>
  <si>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</si>
  <si>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</si>
  <si>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</si>
  <si>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</si>
  <si>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</si>
  <si>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</si>
  <si>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</si>
  <si>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</si>
  <si>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</si>
  <si>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</si>
  <si>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</si>
  <si>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</si>
  <si>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</si>
  <si>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</si>
  <si>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</si>
  <si>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</si>
  <si>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</si>
  <si>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</si>
  <si>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</si>
  <si>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</si>
  <si>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</si>
  <si>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</si>
  <si>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</si>
  <si>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</si>
  <si>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</si>
  <si>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</si>
  <si>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</si>
  <si>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</si>
  <si>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</si>
  <si>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</si>
  <si>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</si>
  <si>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</si>
  <si>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</si>
  <si>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</si>
  <si>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</si>
  <si>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</si>
  <si>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</si>
  <si>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</si>
  <si>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</si>
  <si>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</si>
  <si>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</si>
  <si>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</si>
  <si>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</si>
  <si>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</si>
  <si>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</si>
  <si>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</si>
  <si>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</si>
  <si>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</si>
  <si>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</si>
  <si>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</si>
  <si>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</si>
  <si>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</si>
  <si>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</si>
  <si>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</si>
  <si>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</si>
  <si>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</si>
  <si>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</si>
  <si>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</si>
  <si>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</si>
  <si>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</si>
  <si>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</si>
  <si>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</si>
  <si>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</si>
  <si>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</si>
  <si>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</si>
  <si>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</si>
  <si>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</si>
  <si>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</si>
  <si>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</si>
  <si>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</si>
  <si>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</si>
  <si>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</si>
  <si>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</si>
  <si>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</si>
  <si>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</si>
  <si>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</si>
  <si>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</si>
  <si>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</si>
  <si>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</si>
  <si>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</si>
  <si>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</si>
  <si>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</si>
  <si>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</si>
  <si>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</si>
  <si>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</si>
  <si>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</si>
  <si>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</si>
  <si>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</si>
  <si>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</si>
  <si>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</si>
  <si>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</si>
  <si>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</si>
  <si>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</si>
  <si>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</si>
  <si>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</si>
  <si>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</si>
  <si>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</si>
  <si>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</si>
  <si>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</si>
  <si>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</si>
  <si>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</si>
  <si>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</si>
  <si>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</si>
  <si>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</si>
  <si>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</si>
  <si>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</si>
  <si>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</si>
  <si>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</si>
  <si>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</si>
  <si>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</si>
  <si>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</si>
  <si>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</si>
  <si>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</si>
  <si>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</si>
  <si>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</si>
  <si>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</si>
  <si>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</si>
  <si>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</si>
  <si>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</si>
  <si>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</si>
  <si>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</si>
  <si>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</si>
  <si>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</si>
  <si>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</si>
  <si>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</si>
  <si>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</si>
  <si>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</si>
  <si>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</si>
  <si>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</si>
  <si>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</si>
  <si>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</si>
  <si>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</si>
  <si>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</si>
  <si>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</si>
  <si>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</si>
  <si>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</si>
  <si>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</si>
  <si>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</si>
  <si>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</si>
  <si>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</si>
  <si>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</si>
  <si>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</si>
  <si>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</si>
  <si>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</si>
  <si>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</si>
  <si>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</si>
  <si>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</si>
  <si>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</si>
  <si>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</si>
  <si>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</si>
  <si>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</si>
  <si>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</si>
  <si>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</si>
  <si>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</si>
  <si>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</si>
  <si>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</si>
  <si>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</si>
  <si>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</si>
  <si>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</si>
  <si>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</si>
  <si>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</si>
  <si>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</si>
  <si>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</si>
  <si>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</si>
  <si>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</si>
  <si>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</si>
  <si>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</si>
  <si>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</si>
  <si>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</si>
  <si>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</si>
  <si>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</si>
  <si>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</si>
  <si>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</si>
  <si>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</si>
  <si>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</si>
  <si>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</si>
  <si>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</si>
  <si>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</si>
  <si>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</si>
  <si>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</si>
  <si>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</si>
  <si>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</si>
  <si>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</si>
  <si>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</si>
  <si>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</si>
  <si>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</si>
  <si>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</si>
  <si>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</si>
  <si>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</si>
  <si>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</si>
  <si>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</si>
  <si>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</si>
  <si>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</si>
  <si>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</si>
  <si>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</si>
  <si>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</si>
  <si>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</si>
  <si>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</si>
  <si>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</si>
  <si>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</si>
  <si>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</si>
  <si>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</si>
  <si>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</si>
  <si>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</si>
  <si>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</si>
  <si>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</si>
  <si>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</si>
  <si>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</si>
  <si>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</si>
  <si>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</si>
  <si>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</si>
  <si>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</si>
  <si>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</si>
  <si>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</si>
  <si>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</si>
  <si>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</si>
  <si>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</si>
  <si>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</si>
  <si>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</si>
  <si>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</si>
  <si>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</si>
  <si>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</si>
  <si>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</si>
  <si>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</si>
  <si>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</si>
  <si>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</si>
  <si>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</si>
  <si>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</si>
  <si>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</si>
  <si>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</si>
  <si>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</si>
  <si>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</si>
  <si>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</si>
  <si>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</si>
  <si>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</si>
  <si>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</si>
  <si>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</si>
  <si>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</si>
  <si>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</si>
  <si>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</si>
  <si>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</si>
  <si>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</si>
  <si>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</si>
  <si>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</si>
  <si>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</si>
  <si>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</si>
  <si>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</si>
  <si>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</si>
  <si>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</si>
  <si>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</si>
  <si>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</si>
  <si>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</si>
  <si>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</si>
  <si>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</si>
  <si>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</si>
  <si>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</si>
  <si>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</si>
  <si>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</si>
  <si>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</si>
  <si>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</si>
  <si>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</si>
  <si>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</si>
  <si>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</si>
  <si>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</si>
  <si>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</si>
  <si>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</si>
  <si>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</si>
  <si>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</si>
  <si>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</si>
  <si>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</si>
  <si>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</si>
  <si>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</si>
  <si>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</si>
  <si>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</si>
  <si>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</si>
  <si>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</si>
  <si>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</si>
  <si>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</si>
  <si>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</si>
  <si>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</si>
  <si>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</si>
  <si>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</si>
  <si>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</si>
  <si>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</si>
  <si>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</si>
  <si>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</si>
  <si>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</si>
  <si>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</si>
  <si>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</si>
  <si>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</si>
  <si>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</si>
  <si>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</si>
  <si>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</si>
  <si>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</si>
  <si>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</si>
  <si>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</si>
  <si>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</si>
  <si>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</si>
  <si>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</si>
  <si>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</si>
  <si>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</si>
  <si>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</si>
  <si>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</si>
  <si>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</si>
  <si>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</si>
  <si>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</si>
  <si>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</si>
  <si>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</si>
  <si>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</si>
  <si>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</si>
  <si>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</si>
  <si>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</si>
  <si>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</si>
  <si>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</si>
  <si>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</si>
  <si>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</si>
  <si>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</si>
  <si>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</si>
  <si>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</si>
  <si>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</si>
  <si>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</si>
  <si>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</si>
  <si>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</si>
  <si>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</si>
  <si>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</si>
  <si>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</si>
  <si>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</si>
  <si>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</si>
  <si>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</si>
  <si>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</si>
  <si>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</si>
  <si>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</si>
  <si>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</si>
  <si>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</si>
  <si>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</si>
  <si>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</si>
  <si>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</si>
  <si>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</si>
  <si>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</si>
  <si>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</si>
  <si>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</si>
  <si>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</si>
  <si>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</si>
  <si>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</si>
  <si>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</si>
  <si>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</si>
  <si>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</si>
  <si>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</si>
  <si>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</si>
  <si>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</si>
  <si>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</si>
  <si>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</si>
  <si>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</si>
  <si>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</si>
  <si>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</si>
  <si>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</si>
  <si>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</si>
  <si>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</si>
  <si>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</si>
  <si>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</si>
  <si>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</si>
  <si>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</si>
  <si>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</si>
  <si>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</si>
  <si>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</si>
  <si>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</si>
  <si>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</si>
  <si>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</si>
  <si>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</si>
  <si>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</si>
  <si>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</si>
  <si>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</si>
  <si>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</si>
  <si>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</si>
  <si>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</si>
  <si>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</si>
  <si>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</si>
  <si>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</si>
  <si>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</si>
  <si>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</si>
  <si>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</si>
  <si>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</si>
  <si>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</si>
  <si>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</si>
  <si>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</si>
  <si>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</si>
  <si>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</si>
  <si>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</si>
  <si>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</si>
  <si>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</si>
  <si>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</si>
  <si>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</si>
  <si>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</si>
  <si>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</si>
  <si>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</si>
  <si>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</si>
  <si>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</si>
  <si>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</si>
  <si>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</si>
  <si>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</si>
  <si>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</si>
  <si>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</si>
  <si>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</si>
  <si>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</si>
  <si>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</si>
  <si>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</si>
  <si>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</si>
  <si>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</si>
  <si>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</si>
  <si>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</si>
  <si>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</si>
  <si>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</si>
  <si>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</si>
  <si>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</si>
  <si>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</si>
  <si>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</si>
  <si>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</si>
  <si>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</si>
  <si>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</si>
  <si>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</si>
  <si>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</si>
  <si>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</si>
  <si>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</si>
  <si>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</si>
  <si>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</si>
  <si>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</si>
  <si>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</si>
  <si>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</si>
  <si>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</si>
  <si>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</si>
  <si>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</si>
  <si>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</si>
  <si>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</si>
  <si>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</si>
  <si>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</si>
  <si>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</si>
  <si>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</si>
  <si>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</si>
  <si>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</si>
  <si>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</si>
  <si>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</si>
  <si>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</si>
  <si>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</si>
  <si>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</si>
  <si>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</si>
  <si>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</si>
  <si>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</si>
  <si>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</si>
  <si>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</si>
  <si>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</si>
  <si>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</si>
  <si>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</si>
  <si>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</si>
  <si>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</si>
  <si>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</si>
  <si>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</si>
  <si>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</si>
  <si>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</si>
  <si>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</si>
  <si>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</si>
  <si>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</si>
  <si>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</si>
  <si>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</si>
  <si>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</si>
  <si>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</si>
  <si>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</si>
  <si>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</si>
  <si>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</si>
  <si>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</si>
  <si>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</si>
  <si>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</si>
  <si>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</si>
  <si>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</si>
  <si>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</si>
  <si>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</si>
  <si>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</si>
  <si>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</si>
  <si>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</si>
  <si>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</si>
  <si>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</si>
  <si>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</si>
  <si>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</si>
  <si>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</si>
  <si>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</si>
  <si>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</si>
  <si>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</si>
  <si>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</si>
  <si>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</si>
  <si>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</si>
  <si>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</si>
  <si>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</si>
  <si>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</si>
  <si>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</si>
  <si>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</si>
  <si>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</si>
  <si>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</si>
  <si>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</si>
  <si>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</si>
  <si>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</si>
  <si>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</si>
  <si>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</si>
  <si>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</si>
  <si>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</si>
  <si>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</si>
  <si>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</si>
  <si>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</si>
  <si>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</si>
  <si>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</si>
  <si>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</si>
  <si>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</si>
  <si>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</si>
  <si>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</si>
  <si>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</si>
  <si>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</si>
  <si>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</si>
  <si>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</si>
  <si>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</si>
  <si>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</si>
  <si>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</si>
  <si>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</si>
  <si>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</si>
  <si>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</si>
  <si>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</si>
  <si>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</si>
  <si>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</si>
  <si>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</si>
  <si>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</si>
  <si>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</si>
  <si>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</si>
  <si>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</si>
  <si>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</si>
  <si>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</si>
  <si>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</si>
  <si>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</si>
  <si>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</si>
  <si>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</si>
  <si>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</si>
  <si>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</si>
  <si>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</si>
  <si>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</si>
  <si>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</si>
  <si>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</si>
  <si>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</si>
  <si>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</si>
  <si>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</si>
  <si>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</si>
  <si>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</si>
  <si>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</si>
  <si>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</si>
  <si>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</si>
  <si>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</si>
  <si>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</si>
  <si>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</si>
  <si>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</si>
  <si>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</si>
  <si>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</si>
  <si>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</si>
  <si>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</si>
  <si>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</si>
  <si>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</si>
  <si>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</si>
  <si>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</si>
  <si>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</si>
  <si>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</si>
  <si>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</si>
  <si>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</si>
  <si>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</si>
  <si>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</si>
  <si>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</si>
  <si>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</si>
  <si>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</si>
  <si>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</si>
  <si>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</si>
  <si>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</si>
  <si>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</si>
  <si>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</si>
  <si>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</si>
  <si>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</si>
  <si>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</si>
  <si>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</si>
  <si>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</si>
  <si>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</si>
  <si>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</si>
  <si>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</si>
  <si>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</si>
  <si>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</si>
  <si>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</si>
  <si>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</si>
  <si>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</si>
  <si>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</si>
  <si>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</si>
  <si>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</si>
  <si>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</si>
  <si>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</si>
  <si>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</si>
  <si>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</si>
  <si>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</si>
  <si>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</si>
  <si>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</si>
  <si>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</si>
  <si>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</si>
  <si>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</si>
  <si>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</si>
  <si>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</si>
  <si>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</si>
  <si>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</si>
  <si>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</si>
  <si>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</si>
  <si>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</si>
  <si>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</si>
  <si>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</si>
  <si>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</si>
  <si>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</si>
  <si>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</si>
  <si>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</si>
  <si>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</si>
  <si>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</si>
  <si>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</si>
  <si>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</si>
  <si>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</si>
  <si>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</si>
  <si>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</si>
  <si>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</si>
  <si>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</si>
  <si>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</si>
  <si>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</si>
  <si>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</si>
  <si>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</si>
  <si>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</si>
  <si>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</si>
  <si>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</si>
  <si>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</si>
  <si>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</si>
  <si>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</si>
  <si>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</si>
  <si>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</si>
  <si>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</si>
  <si>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</si>
  <si>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</si>
  <si>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</si>
  <si>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</si>
  <si>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</si>
  <si>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</si>
  <si>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</si>
  <si>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</si>
  <si>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</si>
  <si>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</si>
  <si>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</si>
  <si>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</si>
  <si>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</si>
  <si>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</si>
  <si>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</si>
  <si>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</si>
  <si>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</si>
  <si>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</si>
  <si>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</si>
  <si>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</si>
  <si>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</si>
  <si>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</si>
  <si>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</si>
  <si>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</si>
  <si>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</si>
  <si>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</si>
  <si>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</si>
  <si>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</si>
  <si>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</si>
  <si>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</si>
  <si>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</si>
  <si>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</si>
  <si>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</si>
  <si>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</si>
  <si>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</si>
  <si>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</si>
  <si>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</si>
  <si>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</si>
  <si>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</si>
  <si>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</si>
  <si>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</si>
  <si>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</si>
  <si>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</si>
  <si>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</si>
  <si>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</si>
  <si>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</si>
  <si>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</si>
  <si>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</si>
  <si>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</si>
  <si>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</si>
  <si>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</si>
  <si>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</si>
  <si>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</si>
  <si>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</si>
  <si>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</si>
  <si>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</si>
  <si>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</si>
  <si>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</si>
  <si>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</si>
  <si>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</si>
  <si>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</si>
  <si>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</si>
  <si>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</si>
  <si>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</si>
  <si>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</si>
  <si>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</si>
  <si>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</si>
  <si>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</si>
  <si>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</si>
  <si>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</si>
  <si>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</si>
  <si>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</si>
  <si>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</si>
  <si>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</si>
  <si>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</si>
  <si>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</si>
  <si>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</si>
  <si>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</si>
  <si>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</si>
  <si>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</si>
  <si>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</si>
  <si>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</si>
  <si>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</si>
  <si>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</si>
  <si>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</si>
  <si>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</si>
  <si>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</si>
  <si>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</si>
  <si>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</si>
  <si>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</si>
  <si>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</si>
  <si>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</si>
  <si>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</si>
  <si>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</si>
  <si>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</si>
  <si>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</si>
  <si>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</si>
  <si>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</si>
  <si>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</si>
  <si>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</si>
  <si>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</si>
  <si>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</si>
  <si>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</si>
  <si>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</si>
  <si>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</si>
  <si>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</si>
  <si>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</si>
  <si>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</si>
  <si>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</si>
  <si>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</si>
  <si>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</si>
  <si>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</si>
  <si>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</si>
  <si>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</si>
  <si>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</si>
  <si>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</si>
  <si>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</si>
  <si>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</si>
  <si>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</si>
  <si>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</si>
  <si>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</si>
  <si>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</si>
  <si>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</si>
  <si>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</si>
  <si>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</si>
  <si>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</si>
  <si>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</si>
  <si>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</si>
  <si>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</si>
  <si>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</si>
  <si>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</si>
  <si>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</si>
  <si>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</si>
  <si>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</si>
  <si>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</si>
  <si>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</si>
  <si>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</si>
  <si>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</si>
  <si>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</si>
  <si>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</si>
  <si>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</si>
  <si>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</si>
  <si>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</si>
  <si>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</si>
  <si>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</si>
  <si>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</si>
  <si>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</si>
  <si>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</si>
  <si>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</si>
  <si>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</si>
  <si>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</si>
  <si>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</si>
  <si>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</si>
  <si>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</si>
  <si>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</si>
  <si>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</si>
  <si>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</si>
  <si>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</si>
  <si>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</si>
  <si>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</si>
  <si>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</si>
  <si>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</si>
  <si>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</si>
  <si>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</si>
  <si>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</si>
  <si>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</si>
  <si>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</si>
  <si>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</si>
  <si>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</si>
  <si>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</si>
  <si>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</si>
  <si>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</si>
  <si>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</si>
  <si>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</si>
  <si>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</si>
  <si>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</si>
  <si>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</si>
  <si>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</si>
  <si>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</si>
  <si>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</si>
  <si>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</si>
  <si>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</si>
  <si>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</si>
  <si>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</si>
  <si>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</si>
  <si>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</si>
  <si>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</si>
  <si>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</si>
  <si>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</si>
  <si>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</si>
  <si>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</si>
  <si>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</si>
  <si>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</si>
  <si>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</si>
  <si>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</si>
  <si>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</si>
  <si>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</si>
  <si>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</si>
  <si>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</si>
  <si>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</si>
  <si>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</si>
  <si>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</si>
  <si>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</si>
  <si>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</si>
  <si>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</si>
  <si>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</si>
  <si>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</si>
  <si>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</si>
  <si>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</si>
  <si>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</si>
  <si>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</si>
  <si>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</si>
  <si>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</si>
  <si>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</si>
  <si>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</si>
  <si>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</si>
  <si>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</si>
  <si>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</si>
  <si>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</si>
  <si>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</si>
  <si>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</si>
  <si>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</si>
  <si>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</si>
  <si>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</si>
  <si>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</si>
  <si>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</si>
  <si>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</si>
  <si>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</si>
  <si>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</si>
  <si>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</si>
  <si>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</si>
  <si>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</si>
  <si>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</si>
  <si>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</si>
  <si>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</si>
  <si>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</si>
  <si>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</si>
  <si>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</si>
  <si>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</si>
  <si>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</si>
  <si>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</si>
  <si>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</si>
  <si>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</si>
  <si>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</si>
  <si>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</si>
  <si>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</si>
  <si>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</si>
  <si>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</si>
  <si>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</si>
  <si>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</si>
  <si>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</si>
  <si>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</si>
  <si>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</si>
  <si>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</si>
  <si>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</si>
  <si>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</si>
  <si>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</si>
  <si>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</si>
  <si>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</si>
  <si>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</si>
  <si>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</si>
  <si>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</si>
  <si>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</si>
  <si>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</si>
  <si>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</si>
  <si>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</si>
  <si>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</si>
  <si>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</si>
  <si>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</si>
  <si>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</si>
  <si>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</si>
  <si>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</si>
  <si>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</si>
  <si>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</si>
  <si>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</si>
  <si>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</si>
  <si>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</si>
  <si>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</si>
  <si>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</si>
  <si>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</si>
  <si>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</si>
  <si>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</si>
  <si>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</si>
  <si>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</si>
  <si>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</si>
  <si>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</si>
  <si>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</si>
  <si>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</si>
  <si>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</si>
  <si>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</si>
  <si>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</si>
  <si>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</si>
  <si>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</si>
  <si>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</si>
  <si>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</si>
  <si>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</si>
  <si>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</si>
  <si>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</si>
  <si>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</si>
  <si>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</si>
  <si>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</si>
  <si>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</si>
  <si>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</si>
  <si>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</si>
  <si>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</si>
  <si>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</si>
  <si>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</si>
  <si>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</si>
  <si>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</si>
  <si>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</si>
  <si>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</si>
  <si>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</si>
  <si>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</si>
  <si>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</si>
  <si>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</si>
  <si>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</si>
  <si>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</si>
  <si>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</si>
  <si>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</si>
  <si>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</si>
  <si>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</si>
  <si>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</si>
  <si>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</si>
  <si>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</si>
  <si>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</si>
  <si>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</si>
  <si>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</si>
  <si>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</si>
  <si>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</si>
  <si>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</si>
  <si>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</si>
  <si>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</si>
  <si>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</si>
  <si>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</si>
  <si>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</si>
  <si>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</si>
  <si>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</si>
  <si>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</si>
  <si>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</si>
  <si>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</si>
  <si>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</si>
  <si>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</si>
  <si>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</si>
  <si>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</si>
  <si>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</si>
  <si>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</si>
  <si>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</si>
  <si>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</si>
  <si>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</si>
  <si>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</si>
  <si>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</si>
  <si>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</si>
  <si>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</si>
  <si>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</si>
  <si>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</si>
  <si>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</si>
  <si>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</si>
  <si>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</si>
  <si>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</si>
  <si>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</si>
  <si>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</si>
  <si>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</si>
  <si>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</si>
  <si>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</si>
  <si>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</si>
  <si>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</si>
  <si>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</si>
  <si>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</si>
  <si>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</si>
  <si>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</si>
  <si>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</si>
  <si>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</si>
  <si>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</si>
  <si>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</si>
  <si>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</si>
  <si>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</si>
  <si>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</si>
  <si>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</si>
  <si>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</si>
  <si>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</si>
  <si>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</si>
  <si>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</si>
  <si>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</si>
  <si>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</si>
  <si>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</si>
  <si>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</si>
  <si>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</si>
  <si>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</si>
  <si>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</si>
  <si>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</si>
  <si>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</si>
  <si>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</si>
  <si>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</si>
  <si>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</si>
  <si>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</si>
  <si>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</si>
  <si>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</si>
  <si>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</si>
  <si>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</si>
  <si>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</si>
  <si>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</si>
  <si>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</si>
  <si>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</si>
  <si>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</si>
  <si>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</si>
  <si>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</si>
  <si>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</si>
  <si>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</si>
  <si>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</si>
  <si>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</si>
  <si>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</si>
  <si>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</si>
  <si>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</si>
  <si>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</si>
  <si>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</si>
  <si>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</si>
  <si>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</si>
  <si>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</si>
  <si>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</si>
  <si>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</si>
  <si>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</si>
  <si>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</si>
  <si>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</si>
  <si>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</si>
  <si>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</si>
  <si>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</si>
  <si>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</si>
  <si>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</si>
  <si>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</si>
  <si>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</si>
  <si>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</si>
  <si>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</si>
  <si>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</si>
  <si>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</si>
  <si>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</si>
  <si>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</si>
  <si>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</si>
  <si>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</si>
  <si>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</si>
  <si>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</si>
  <si>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</si>
  <si>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</si>
  <si>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</si>
  <si>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</si>
  <si>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</si>
  <si>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</si>
  <si>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</si>
  <si>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</si>
  <si>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</si>
  <si>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</si>
  <si>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</si>
  <si>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</si>
  <si>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</si>
  <si>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</si>
  <si>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</si>
  <si>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</si>
  <si>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</si>
  <si>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</si>
  <si>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</si>
  <si>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</si>
  <si>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</si>
  <si>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</si>
  <si>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</si>
  <si>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</si>
  <si>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</si>
  <si>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</si>
  <si>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</si>
  <si>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</si>
  <si>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</si>
  <si>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</si>
  <si>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</si>
  <si>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</si>
  <si>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</si>
  <si>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</si>
  <si>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</si>
  <si>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</si>
  <si>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</si>
  <si>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</si>
  <si>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</si>
  <si>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</si>
  <si>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</si>
  <si>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</si>
  <si>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</si>
  <si>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</si>
  <si>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</si>
  <si>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</si>
  <si>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</si>
  <si>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</si>
  <si>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</si>
  <si>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</si>
  <si>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</si>
  <si>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</si>
  <si>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</si>
  <si>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</si>
  <si>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</si>
  <si>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</si>
  <si>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</si>
  <si>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</si>
  <si>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</si>
  <si>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</si>
  <si>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</si>
  <si>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</si>
  <si>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</si>
  <si>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</si>
  <si>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</si>
  <si>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</si>
  <si>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</si>
  <si>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</si>
  <si>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</si>
  <si>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</si>
  <si>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</si>
  <si>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</si>
  <si>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</si>
  <si>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</si>
  <si>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</si>
  <si>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</si>
  <si>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</si>
  <si>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</si>
  <si>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</si>
  <si>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</si>
  <si>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</si>
  <si>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</si>
  <si>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</si>
  <si>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</si>
  <si>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</si>
  <si>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</si>
  <si>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</si>
  <si>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</si>
  <si>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</si>
  <si>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</si>
  <si>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</si>
  <si>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</si>
  <si>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</si>
  <si>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</si>
  <si>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</si>
  <si>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</si>
  <si>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</si>
  <si>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</si>
  <si>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</si>
  <si>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</si>
  <si>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</si>
  <si>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</si>
  <si>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</si>
  <si>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</si>
  <si>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</si>
  <si>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</si>
  <si>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</si>
  <si>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</si>
  <si>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</si>
  <si>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</si>
  <si>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</si>
  <si>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</si>
  <si>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</si>
  <si>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</si>
  <si>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</si>
  <si>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</si>
  <si>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</si>
  <si>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</si>
  <si>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</si>
  <si>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</si>
  <si>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</si>
  <si>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</si>
  <si>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</si>
  <si>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</si>
  <si>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</si>
  <si>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</si>
  <si>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</si>
  <si>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</si>
  <si>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</si>
  <si>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</si>
  <si>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</si>
  <si>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</si>
  <si>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</si>
  <si>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</si>
  <si>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</si>
  <si>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</si>
  <si>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</si>
  <si>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</si>
  <si>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</si>
  <si>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</si>
  <si>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</si>
  <si>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</si>
  <si>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</si>
  <si>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</si>
  <si>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</si>
  <si>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</si>
  <si>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</si>
  <si>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</si>
  <si>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</si>
  <si>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</si>
  <si>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</si>
  <si>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</si>
  <si>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</si>
  <si>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</si>
  <si>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</si>
  <si>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</si>
  <si>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</si>
  <si>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</si>
  <si>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</si>
  <si>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</si>
  <si>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</si>
  <si>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</si>
  <si>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</si>
  <si>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</si>
  <si>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</si>
  <si>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</si>
  <si>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</si>
  <si>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</si>
  <si>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</si>
  <si>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</si>
  <si>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</si>
  <si>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</si>
  <si>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</si>
  <si>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</si>
  <si>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</si>
  <si>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</si>
  <si>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</si>
  <si>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</si>
  <si>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</si>
  <si>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</si>
  <si>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</si>
  <si>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</si>
  <si>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</si>
  <si>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</si>
  <si>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</si>
  <si>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</si>
  <si>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</si>
  <si>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</si>
  <si>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</si>
  <si>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</si>
  <si>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</si>
  <si>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</si>
  <si>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</si>
  <si>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</si>
  <si>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</si>
  <si>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</si>
  <si>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</si>
  <si>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</si>
  <si>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</si>
  <si>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</si>
  <si>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</si>
  <si>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</si>
  <si>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</si>
  <si>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</si>
  <si>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</si>
  <si>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</si>
  <si>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</si>
  <si>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</si>
  <si>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</si>
  <si>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</si>
  <si>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</si>
  <si>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</si>
  <si>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</si>
  <si>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</si>
  <si>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</si>
  <si>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</si>
  <si>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</si>
  <si>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</si>
  <si>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</si>
  <si>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</si>
  <si>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</si>
  <si>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</si>
  <si>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</si>
  <si>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</si>
  <si>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</si>
  <si>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</si>
  <si>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</si>
  <si>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</si>
  <si>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</si>
  <si>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</si>
  <si>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</si>
  <si>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</si>
  <si>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</si>
  <si>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</si>
  <si>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</si>
  <si>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</si>
  <si>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</si>
  <si>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</si>
  <si>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</si>
  <si>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</si>
  <si>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</si>
  <si>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</si>
  <si>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</si>
  <si>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</si>
  <si>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</si>
  <si>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</si>
  <si>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</si>
  <si>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</si>
  <si>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</si>
  <si>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</si>
  <si>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</si>
  <si>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</si>
  <si>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</si>
  <si>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</si>
  <si>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</si>
  <si>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</si>
  <si>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</si>
  <si>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</si>
  <si>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</si>
  <si>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</si>
  <si>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</si>
  <si>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</si>
  <si>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</si>
  <si>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</si>
  <si>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</si>
  <si>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</si>
  <si>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</si>
  <si>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</si>
  <si>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</si>
  <si>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</si>
  <si>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</si>
  <si>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</si>
  <si>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</si>
  <si>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</si>
  <si>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</si>
  <si>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</si>
  <si>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</si>
  <si>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</si>
  <si>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</si>
  <si>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</si>
  <si>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</si>
  <si>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</si>
  <si>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</si>
  <si>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</si>
  <si>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</si>
  <si>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</si>
  <si>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</si>
  <si>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</si>
  <si>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</si>
  <si>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</si>
  <si>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</si>
  <si>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</si>
  <si>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</si>
  <si>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</si>
  <si>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</si>
  <si>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</si>
  <si>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</si>
  <si>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</si>
  <si>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</si>
  <si>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</si>
  <si>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</si>
  <si>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</si>
  <si>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</si>
  <si>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</si>
  <si>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</si>
  <si>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</si>
  <si>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</si>
  <si>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</si>
  <si>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</si>
  <si>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</si>
  <si>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</si>
  <si>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</si>
  <si>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</si>
  <si>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</si>
  <si>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</si>
  <si>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</si>
  <si>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</si>
  <si>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</si>
  <si>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</si>
  <si>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</si>
  <si>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</si>
  <si>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</si>
  <si>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</si>
  <si>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</si>
  <si>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</si>
  <si>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</si>
  <si>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</si>
  <si>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</si>
  <si>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</si>
  <si>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</si>
  <si>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</si>
  <si>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</si>
  <si>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</si>
  <si>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</si>
  <si>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</si>
  <si>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</si>
  <si>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</si>
  <si>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</si>
  <si>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</si>
  <si>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</si>
  <si>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</si>
  <si>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</si>
  <si>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</si>
  <si>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</si>
  <si>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</si>
  <si>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</si>
  <si>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</si>
  <si>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</si>
  <si>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</si>
  <si>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</si>
  <si>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</si>
  <si>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</si>
  <si>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</si>
  <si>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</si>
  <si>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</si>
  <si>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</si>
  <si>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</si>
  <si>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</si>
  <si>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</si>
  <si>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</si>
  <si>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</si>
  <si>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</si>
  <si>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</si>
  <si>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</si>
  <si>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</si>
  <si>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</si>
  <si>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</si>
  <si>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</si>
  <si>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</si>
  <si>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</si>
  <si>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</si>
  <si>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</si>
  <si>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</si>
  <si>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</si>
  <si>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</si>
  <si>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</si>
  <si>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</si>
  <si>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</si>
  <si>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</si>
  <si>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</si>
  <si>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</si>
  <si>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</si>
  <si>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</si>
  <si>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</si>
  <si>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</si>
  <si>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</si>
  <si>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</si>
  <si>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</si>
  <si>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</si>
  <si>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</si>
  <si>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</si>
  <si>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</si>
  <si>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</si>
  <si>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</si>
  <si>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</si>
  <si>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</si>
  <si>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</si>
  <si>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</si>
  <si>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</si>
  <si>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</si>
  <si>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</si>
  <si>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</si>
  <si>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</si>
  <si>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</si>
  <si>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</si>
  <si>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</si>
  <si>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</si>
  <si>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</si>
  <si>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</si>
  <si>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</si>
  <si>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</si>
  <si>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</si>
  <si>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</si>
  <si>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</si>
  <si>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</si>
  <si>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</si>
  <si>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</si>
  <si>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</si>
  <si>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</si>
  <si>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</si>
  <si>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</si>
  <si>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</si>
  <si>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</si>
  <si>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</si>
  <si>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</si>
  <si>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</si>
  <si>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</si>
  <si>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</si>
  <si>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</si>
  <si>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</si>
  <si>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</si>
  <si>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</si>
  <si>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</si>
  <si>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</si>
  <si>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</si>
  <si>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</si>
  <si>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</si>
  <si>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</si>
  <si>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</si>
  <si>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</si>
  <si>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</si>
  <si>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</si>
  <si>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</si>
  <si>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</si>
  <si>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</si>
  <si>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</si>
  <si>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</si>
  <si>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</si>
  <si>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</si>
  <si>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</si>
  <si>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</si>
  <si>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</si>
  <si>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</si>
  <si>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</si>
  <si>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</si>
  <si>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</si>
  <si>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</si>
  <si>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</si>
  <si>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</si>
  <si>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</si>
  <si>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</si>
  <si>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</si>
  <si>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</si>
  <si>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</si>
  <si>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</si>
  <si>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</si>
  <si>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</si>
  <si>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</si>
  <si>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</si>
  <si>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</si>
  <si>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</si>
  <si>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</si>
  <si>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</si>
  <si>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</si>
  <si>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</si>
  <si>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</si>
  <si>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</si>
  <si>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</si>
  <si>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</si>
  <si>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</si>
  <si>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</si>
  <si>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</si>
  <si>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</si>
  <si>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</si>
  <si>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</si>
  <si>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</si>
  <si>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</si>
  <si>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</si>
  <si>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</si>
  <si>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</si>
  <si>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</si>
  <si>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</si>
  <si>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</si>
  <si>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</si>
  <si>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</si>
  <si>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</si>
  <si>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</si>
  <si>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</si>
  <si>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</si>
  <si>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</si>
  <si>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</si>
  <si>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</si>
  <si>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</si>
  <si>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</si>
  <si>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</si>
  <si>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</si>
  <si>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</si>
  <si>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</si>
  <si>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</si>
  <si>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</si>
  <si>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</si>
  <si>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</si>
  <si>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</si>
  <si>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</si>
  <si>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</si>
  <si>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</si>
  <si>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</si>
  <si>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</si>
  <si>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</si>
  <si>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</si>
  <si>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</si>
  <si>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</si>
  <si>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</si>
  <si>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</si>
  <si>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</si>
  <si>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</si>
  <si>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</si>
  <si>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</si>
  <si>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</si>
  <si>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</si>
  <si>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</si>
  <si>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</si>
  <si>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</si>
  <si>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</si>
  <si>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</si>
  <si>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</si>
  <si>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</si>
  <si>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</si>
  <si>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</si>
  <si>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</si>
  <si>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</si>
  <si>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</si>
  <si>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</si>
  <si>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</si>
  <si>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</si>
  <si>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</si>
  <si>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</si>
  <si>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</si>
  <si>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</si>
  <si>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</si>
  <si>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</si>
  <si>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</si>
  <si>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</si>
  <si>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</si>
  <si>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</si>
  <si>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</si>
  <si>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</si>
  <si>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</si>
  <si>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</si>
  <si>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</si>
  <si>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</si>
  <si>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</si>
  <si>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</si>
  <si>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</si>
  <si>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</si>
  <si>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</si>
  <si>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</si>
  <si>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</si>
  <si>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</si>
  <si>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</si>
  <si>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</si>
  <si>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</si>
  <si>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</si>
  <si>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</si>
  <si>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</si>
  <si>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</si>
  <si>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</si>
  <si>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</si>
  <si>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</si>
  <si>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</si>
  <si>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</si>
  <si>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</si>
  <si>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</si>
  <si>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</si>
  <si>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</si>
  <si>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</si>
  <si>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</si>
  <si>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</si>
  <si>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</si>
  <si>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</si>
  <si>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</si>
  <si>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</si>
  <si>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</si>
  <si>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</si>
  <si>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</si>
  <si>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</si>
  <si>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</si>
  <si>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</si>
  <si>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</si>
  <si>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</si>
  <si>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</si>
  <si>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</si>
  <si>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</si>
  <si>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</si>
  <si>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</si>
  <si>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</si>
  <si>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</si>
  <si>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</si>
  <si>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</si>
  <si>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</si>
  <si>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</si>
  <si>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</si>
  <si>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</si>
  <si>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</si>
  <si>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</si>
  <si>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</si>
  <si>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</si>
  <si>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</si>
  <si>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</si>
  <si>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</si>
  <si>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</si>
  <si>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</si>
  <si>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</si>
  <si>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</si>
  <si>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</si>
  <si>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</si>
  <si>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</si>
  <si>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</si>
  <si>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</si>
  <si>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</si>
  <si>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</si>
  <si>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</si>
  <si>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</si>
  <si>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</si>
  <si>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</si>
  <si>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</si>
  <si>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</si>
  <si>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</si>
  <si>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</si>
  <si>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</si>
  <si>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</si>
  <si>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</si>
  <si>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</si>
  <si>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</si>
  <si>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</si>
  <si>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</si>
  <si>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</si>
  <si>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</si>
  <si>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</si>
  <si>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</si>
  <si>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</si>
  <si>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</si>
  <si>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</si>
  <si>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</si>
  <si>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</si>
  <si>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</si>
  <si>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</si>
  <si>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</si>
  <si>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</si>
  <si>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</si>
  <si>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</si>
  <si>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</si>
  <si>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</si>
  <si>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</si>
  <si>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</si>
  <si>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</si>
  <si>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</si>
  <si>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</si>
  <si>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</si>
  <si>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</si>
  <si>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</si>
  <si>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</si>
  <si>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</si>
  <si>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</si>
  <si>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</si>
  <si>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</si>
  <si>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</si>
  <si>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</si>
  <si>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</si>
  <si>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</si>
  <si>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</si>
  <si>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</si>
  <si>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</si>
  <si>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</si>
  <si>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</si>
  <si>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</si>
  <si>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</si>
  <si>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</si>
  <si>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</si>
  <si>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</si>
  <si>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</si>
  <si>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</si>
  <si>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</si>
  <si>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</si>
  <si>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</si>
  <si>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</si>
  <si>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</si>
  <si>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</si>
  <si>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</si>
  <si>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</si>
  <si>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</si>
  <si>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</si>
  <si>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</si>
  <si>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</si>
  <si>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</si>
  <si>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</si>
  <si>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</si>
  <si>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</si>
  <si>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</si>
  <si>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</si>
  <si>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</si>
  <si>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</si>
  <si>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</si>
  <si>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</si>
  <si>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</si>
  <si>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</si>
  <si>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</si>
  <si>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</si>
  <si>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</si>
  <si>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</si>
  <si>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</si>
  <si>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</si>
  <si>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</si>
  <si>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</si>
  <si>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</si>
  <si>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</si>
  <si>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</si>
  <si>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</si>
  <si>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</si>
  <si>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</si>
  <si>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</si>
  <si>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</si>
  <si>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</si>
  <si>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</si>
  <si>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</si>
  <si>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</si>
  <si>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</si>
  <si>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</si>
  <si>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</si>
  <si>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</si>
  <si>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</si>
  <si>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</si>
  <si>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</si>
  <si>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</si>
  <si>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</si>
  <si>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</si>
  <si>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</si>
  <si>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</si>
  <si>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</si>
  <si>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</si>
  <si>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</si>
  <si>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</si>
  <si>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</si>
  <si>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</si>
  <si>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</si>
  <si>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</si>
  <si>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</si>
  <si>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</si>
  <si>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</si>
  <si>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</si>
  <si>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</si>
  <si>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</si>
  <si>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</si>
  <si>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</si>
  <si>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</si>
  <si>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</si>
  <si>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</si>
  <si>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</si>
  <si>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</si>
  <si>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</si>
  <si>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</si>
  <si>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</si>
  <si>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</si>
  <si>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</si>
  <si>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</si>
  <si>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</si>
  <si>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</si>
  <si>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</si>
  <si>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</si>
  <si>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</si>
  <si>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</si>
  <si>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</si>
  <si>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</si>
  <si>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</si>
  <si>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</si>
  <si>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</si>
  <si>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</si>
  <si>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</si>
  <si>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</si>
  <si>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</si>
  <si>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</si>
  <si>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</si>
  <si>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</si>
  <si>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</si>
  <si>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</si>
  <si>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</si>
  <si>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</si>
  <si>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</si>
  <si>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</si>
  <si>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</si>
  <si>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</si>
  <si>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</si>
  <si>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</si>
  <si>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</si>
  <si>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</si>
  <si>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</si>
  <si>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</si>
  <si>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</si>
  <si>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</si>
  <si>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</si>
  <si>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</si>
  <si>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</si>
  <si>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</si>
  <si>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</si>
  <si>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</si>
  <si>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</si>
  <si>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</si>
  <si>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</si>
  <si>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</si>
  <si>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</si>
  <si>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</si>
  <si>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</si>
  <si>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</si>
  <si>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</si>
  <si>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</si>
  <si>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</si>
  <si>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</si>
  <si>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</si>
  <si>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</si>
  <si>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</si>
  <si>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</si>
  <si>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</si>
  <si>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</si>
  <si>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</si>
  <si>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</si>
  <si>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</si>
  <si>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</si>
  <si>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</si>
  <si>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</si>
  <si>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</si>
  <si>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</si>
  <si>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</si>
  <si>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</si>
  <si>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</si>
  <si>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</si>
  <si>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</si>
  <si>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</si>
  <si>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</si>
  <si>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</si>
  <si>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</si>
  <si>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</si>
  <si>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</si>
  <si>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</si>
  <si>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</si>
  <si>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</si>
  <si>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</si>
  <si>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</si>
  <si>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</si>
  <si>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</si>
  <si>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</si>
  <si>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</si>
  <si>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</si>
  <si>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</si>
  <si>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</si>
  <si>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</si>
  <si>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</si>
  <si>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</si>
  <si>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</si>
  <si>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</si>
  <si>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</si>
  <si>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</si>
  <si>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</si>
  <si>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</si>
  <si>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</si>
  <si>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</si>
  <si>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</si>
  <si>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</si>
  <si>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</si>
  <si>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</si>
  <si>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</si>
  <si>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</si>
  <si>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</si>
  <si>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</si>
  <si>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</si>
  <si>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</si>
  <si>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</si>
  <si>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</si>
  <si>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</si>
  <si>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</si>
  <si>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</si>
  <si>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</si>
  <si>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</si>
  <si>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</si>
  <si>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</si>
  <si>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</si>
  <si>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</si>
  <si>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</si>
  <si>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</si>
  <si>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</si>
  <si>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</si>
  <si>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</si>
  <si>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</si>
  <si>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</si>
  <si>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</si>
  <si>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</si>
  <si>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</si>
  <si>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</si>
  <si>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</si>
  <si>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</si>
  <si>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</si>
  <si>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</si>
  <si>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</si>
  <si>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</si>
  <si>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</si>
  <si>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</si>
  <si>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</si>
  <si>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</si>
  <si>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</si>
  <si>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</si>
  <si>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</si>
  <si>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</si>
  <si>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</si>
  <si>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</si>
  <si>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</si>
  <si>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</si>
  <si>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</si>
  <si>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</si>
  <si>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</si>
  <si>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</si>
  <si>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</si>
  <si>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</si>
  <si>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</si>
  <si>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</si>
  <si>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</si>
  <si>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</si>
  <si>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</si>
  <si>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</si>
  <si>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</si>
  <si>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</si>
  <si>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</si>
  <si>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</si>
  <si>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</si>
  <si>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</si>
  <si>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</si>
  <si>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</si>
  <si>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</si>
  <si>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</si>
  <si>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</si>
  <si>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</si>
  <si>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</si>
  <si>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</si>
  <si>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</si>
  <si>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</si>
  <si>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</si>
  <si>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</si>
  <si>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</si>
  <si>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</si>
  <si>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</si>
  <si>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</si>
  <si>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</si>
  <si>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</si>
  <si>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</si>
  <si>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</si>
  <si>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</si>
  <si>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</si>
  <si>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</si>
  <si>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</si>
  <si>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</si>
  <si>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</si>
  <si>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</si>
  <si>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</si>
  <si>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</si>
  <si>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</si>
  <si>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</si>
  <si>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</si>
  <si>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</si>
  <si>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</si>
  <si>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</si>
  <si>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</si>
  <si>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</si>
  <si>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</si>
  <si>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</si>
  <si>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</si>
  <si>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</si>
  <si>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</si>
  <si>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</si>
  <si>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</si>
  <si>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</si>
  <si>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</si>
  <si>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</si>
  <si>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</si>
  <si>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</si>
  <si>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</si>
  <si>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</si>
  <si>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</si>
  <si>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</si>
  <si>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</si>
  <si>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</si>
  <si>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</si>
  <si>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</si>
  <si>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</si>
  <si>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</si>
  <si>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</si>
  <si>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</si>
  <si>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</si>
  <si>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</si>
  <si>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</si>
  <si>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</si>
  <si>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</si>
  <si>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</si>
  <si>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</si>
  <si>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</si>
  <si>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</si>
  <si>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</si>
  <si>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</si>
  <si>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</si>
  <si>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</si>
  <si>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</si>
  <si>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</si>
  <si>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</si>
  <si>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</si>
  <si>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</si>
  <si>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</si>
  <si>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</si>
  <si>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</si>
  <si>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</si>
  <si>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</si>
  <si>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</si>
  <si>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</si>
  <si>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</si>
  <si>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</si>
  <si>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</si>
  <si>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</si>
  <si>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</si>
  <si>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</si>
  <si>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</si>
  <si>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</si>
  <si>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</si>
  <si>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</si>
  <si>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</si>
  <si>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</si>
  <si>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</si>
  <si>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</si>
  <si>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</si>
  <si>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</si>
  <si>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</si>
  <si>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</si>
  <si>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</si>
  <si>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</si>
  <si>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</si>
  <si>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</si>
  <si>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</si>
  <si>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</si>
  <si>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</si>
  <si>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</si>
  <si>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</si>
  <si>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</si>
  <si>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</si>
  <si>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</si>
  <si>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</si>
  <si>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</si>
  <si>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</si>
  <si>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</si>
  <si>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</si>
  <si>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</si>
  <si>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</si>
  <si>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</si>
  <si>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</si>
  <si>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</si>
  <si>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</si>
  <si>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</si>
  <si>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</si>
  <si>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</si>
  <si>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</si>
  <si>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</si>
  <si>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</si>
  <si>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</si>
  <si>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</si>
  <si>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</si>
  <si>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</si>
  <si>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</si>
  <si>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</si>
  <si>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</si>
  <si>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</si>
  <si>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</si>
  <si>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</si>
  <si>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</si>
  <si>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</si>
  <si>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</si>
  <si>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</si>
  <si>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</si>
  <si>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</si>
  <si>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</si>
  <si>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</si>
  <si>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</si>
  <si>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</si>
  <si>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</si>
  <si>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</si>
  <si>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</si>
  <si>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</si>
  <si>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</si>
  <si>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</si>
  <si>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</si>
  <si>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</si>
  <si>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</si>
  <si>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</si>
  <si>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</si>
  <si>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</si>
  <si>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</si>
  <si>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</si>
  <si>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</si>
  <si>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</si>
  <si>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</si>
  <si>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</si>
  <si>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</si>
  <si>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</si>
  <si>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</si>
  <si>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</si>
  <si>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</si>
  <si>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</si>
  <si>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</si>
  <si>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</si>
  <si>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</si>
  <si>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</si>
  <si>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</si>
  <si>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</si>
  <si>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</si>
  <si>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</si>
  <si>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</si>
  <si>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</si>
  <si>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</si>
  <si>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</si>
  <si>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</si>
  <si>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</si>
  <si>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</si>
  <si>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</si>
  <si>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</si>
  <si>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</si>
  <si>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</si>
  <si>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</si>
  <si>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</si>
  <si>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</si>
  <si>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</si>
  <si>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</si>
  <si>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</si>
  <si>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</si>
  <si>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</si>
  <si>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</si>
  <si>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</si>
  <si>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</si>
  <si>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</si>
  <si>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</si>
  <si>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</si>
  <si>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</si>
  <si>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</si>
  <si>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</si>
  <si>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</si>
  <si>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</si>
  <si>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</si>
  <si>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</si>
  <si>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</si>
  <si>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</si>
  <si>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</si>
  <si>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</si>
  <si>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</si>
  <si>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</si>
  <si>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</si>
  <si>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</si>
  <si>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</si>
  <si>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</si>
  <si>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</si>
  <si>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</si>
  <si>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</si>
  <si>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</si>
  <si>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</si>
  <si>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</si>
  <si>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</si>
  <si>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</si>
  <si>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</si>
  <si>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</si>
  <si>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</si>
  <si>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</si>
  <si>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</si>
  <si>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</si>
  <si>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</si>
  <si>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</si>
  <si>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</si>
  <si>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</si>
  <si>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</si>
  <si>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</si>
  <si>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</si>
  <si>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</si>
  <si>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</si>
  <si>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</si>
  <si>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</si>
  <si>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</si>
  <si>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</si>
  <si>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</si>
  <si>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</si>
  <si>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</si>
  <si>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</si>
  <si>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</si>
  <si>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</si>
  <si>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</si>
  <si>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</si>
  <si>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</si>
  <si>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</si>
  <si>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</si>
  <si>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</si>
  <si>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</si>
  <si>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</si>
  <si>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</si>
  <si>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</si>
  <si>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</si>
  <si>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</si>
  <si>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</si>
  <si>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</si>
  <si>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</si>
  <si>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</si>
  <si>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</si>
  <si>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</si>
  <si>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</si>
  <si>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</si>
  <si>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</si>
  <si>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</si>
  <si>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</si>
  <si>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</si>
  <si>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</si>
  <si>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</si>
  <si>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</si>
  <si>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</si>
  <si>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</si>
  <si>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</si>
  <si>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</si>
  <si>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</si>
  <si>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</si>
  <si>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</si>
  <si>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</si>
  <si>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</si>
  <si>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</si>
  <si>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</si>
  <si>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</si>
  <si>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</si>
  <si>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</si>
  <si>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</si>
  <si>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</si>
  <si>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</si>
  <si>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</si>
  <si>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</si>
  <si>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</si>
  <si>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</si>
  <si>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</si>
  <si>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</si>
  <si>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</si>
  <si>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</si>
  <si>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</si>
  <si>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</si>
  <si>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</si>
  <si>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</si>
  <si>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</si>
  <si>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</si>
  <si>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</si>
  <si>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</si>
  <si>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</si>
  <si>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</si>
  <si>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</si>
  <si>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</si>
  <si>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</si>
  <si>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</si>
  <si>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</si>
  <si>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</si>
  <si>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</si>
  <si>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</si>
  <si>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</si>
  <si>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</si>
  <si>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</si>
  <si>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</si>
  <si>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</si>
  <si>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</si>
  <si>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</si>
  <si>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</si>
  <si>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</si>
  <si>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</si>
  <si>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</si>
  <si>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</si>
  <si>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</si>
  <si>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</si>
  <si>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</si>
  <si>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</si>
  <si>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</si>
  <si>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</si>
  <si>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</si>
  <si>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</si>
  <si>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</si>
  <si>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</si>
  <si>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</si>
  <si>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</si>
  <si>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</si>
  <si>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</si>
  <si>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</si>
  <si>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</si>
  <si>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</si>
  <si>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</si>
  <si>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</si>
  <si>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</si>
  <si>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</si>
  <si>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</si>
  <si>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</si>
  <si>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</si>
  <si>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</si>
  <si>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</si>
  <si>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</si>
  <si>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</si>
  <si>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</si>
  <si>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</si>
  <si>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</si>
  <si>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</si>
  <si>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</si>
  <si>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</si>
  <si>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</si>
  <si>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</si>
  <si>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</si>
  <si>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</si>
  <si>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</si>
  <si>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</si>
  <si>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</si>
  <si>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</si>
  <si>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</si>
  <si>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</si>
  <si>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</si>
  <si>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</si>
  <si>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</si>
  <si>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</si>
  <si>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</si>
  <si>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</si>
  <si>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</si>
  <si>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</si>
  <si>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</si>
  <si>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</si>
  <si>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</si>
  <si>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</si>
  <si>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</si>
  <si>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</si>
  <si>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</si>
  <si>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</si>
  <si>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</si>
  <si>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</si>
  <si>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</si>
  <si>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</si>
  <si>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</si>
  <si>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</si>
  <si>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</si>
  <si>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</si>
  <si>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</si>
  <si>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</si>
  <si>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</si>
  <si>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</si>
  <si>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</si>
  <si>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</si>
  <si>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</si>
  <si>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</si>
  <si>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</si>
  <si>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</si>
  <si>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</si>
  <si>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</si>
  <si>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</si>
  <si>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</si>
  <si>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</si>
  <si>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</si>
  <si>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</si>
  <si>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</si>
  <si>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</si>
  <si>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</si>
  <si>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</si>
  <si>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</si>
  <si>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</si>
  <si>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</si>
  <si>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</si>
  <si>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</si>
  <si>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</si>
  <si>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</si>
  <si>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</si>
  <si>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</si>
  <si>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</si>
  <si>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</si>
  <si>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</si>
  <si>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</si>
  <si>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</si>
  <si>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</si>
  <si>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</si>
  <si>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</si>
  <si>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</si>
  <si>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</si>
  <si>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</si>
  <si>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</si>
  <si>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</si>
  <si>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</si>
  <si>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</si>
  <si>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</si>
  <si>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</si>
  <si>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</si>
  <si>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</si>
  <si>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</si>
  <si>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</si>
  <si>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</si>
  <si>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</si>
  <si>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</si>
  <si>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</si>
  <si>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</si>
  <si>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</si>
  <si>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</si>
  <si>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</si>
  <si>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</si>
  <si>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</si>
  <si>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</si>
  <si>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</si>
  <si>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</si>
  <si>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</si>
  <si>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</si>
  <si>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</si>
  <si>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</si>
  <si>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</si>
  <si>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</si>
  <si>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</si>
  <si>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</si>
  <si>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</si>
  <si>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</si>
  <si>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</si>
  <si>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</si>
  <si>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</si>
  <si>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</si>
  <si>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</si>
  <si>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</si>
  <si>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</si>
  <si>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</si>
  <si>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</si>
  <si>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</si>
  <si>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</si>
  <si>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</si>
  <si>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</si>
  <si>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</si>
  <si>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</si>
  <si>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</si>
  <si>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</si>
  <si>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</si>
  <si>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</si>
  <si>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</si>
  <si>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</si>
  <si>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</si>
  <si>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</si>
  <si>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</si>
  <si>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</si>
  <si>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</si>
  <si>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</si>
  <si>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</si>
  <si>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</si>
  <si>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</si>
  <si>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</si>
  <si>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</si>
  <si>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</si>
  <si>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</si>
  <si>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</si>
  <si>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</si>
  <si>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</si>
  <si>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</si>
  <si>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</si>
  <si>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</si>
  <si>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</si>
  <si>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</si>
  <si>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</si>
  <si>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</si>
  <si>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</si>
  <si>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</si>
  <si>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</si>
  <si>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</si>
  <si>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</si>
  <si>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</si>
  <si>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</si>
  <si>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</si>
  <si>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</si>
  <si>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</si>
  <si>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</si>
  <si>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</si>
  <si>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</si>
  <si>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</si>
  <si>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</si>
  <si>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</si>
  <si>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</si>
  <si>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</si>
  <si>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</si>
  <si>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</si>
  <si>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</si>
  <si>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</si>
  <si>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</si>
  <si>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</si>
  <si>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</si>
  <si>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</si>
  <si>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</si>
  <si>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</si>
  <si>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</si>
  <si>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</si>
  <si>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</si>
  <si>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</si>
  <si>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</si>
  <si>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</si>
  <si>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</si>
  <si>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</si>
  <si>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</si>
  <si>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</si>
  <si>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</si>
  <si>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</si>
  <si>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</si>
  <si>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</si>
  <si>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</si>
  <si>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</si>
  <si>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</si>
  <si>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</si>
  <si>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</si>
  <si>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</si>
  <si>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</si>
  <si>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</si>
  <si>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</si>
  <si>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</si>
  <si>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</si>
  <si>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</si>
  <si>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</si>
  <si>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</si>
  <si>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</si>
  <si>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</si>
  <si>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</si>
  <si>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</si>
  <si>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</si>
  <si>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</si>
  <si>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</si>
  <si>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</si>
  <si>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</si>
  <si>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</si>
  <si>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</si>
  <si>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</si>
  <si>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</si>
  <si>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</si>
  <si>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</si>
  <si>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</si>
  <si>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</si>
  <si>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</si>
  <si>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</si>
  <si>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</si>
  <si>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</si>
  <si>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</si>
  <si>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</si>
  <si>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</si>
  <si>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</si>
  <si>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</si>
  <si>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</si>
  <si>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</si>
  <si>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</si>
  <si>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</si>
  <si>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</si>
  <si>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</si>
  <si>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</si>
  <si>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</si>
  <si>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</si>
  <si>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</si>
  <si>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</si>
  <si>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</si>
  <si>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</si>
  <si>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</si>
  <si>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</si>
  <si>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</si>
  <si>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</si>
  <si>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</si>
  <si>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</si>
  <si>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</si>
  <si>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</si>
  <si>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</si>
  <si>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</si>
  <si>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</si>
  <si>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</si>
  <si>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</si>
  <si>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</si>
  <si>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</si>
  <si>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</si>
  <si>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</si>
  <si>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</si>
  <si>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</si>
  <si>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</si>
  <si>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</si>
  <si>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</si>
  <si>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</si>
  <si>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</si>
  <si>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</si>
  <si>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</si>
  <si>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</si>
  <si>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</si>
  <si>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</si>
  <si>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</si>
  <si>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</si>
  <si>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</si>
  <si>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</si>
  <si>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</si>
  <si>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</si>
  <si>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</si>
  <si>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</si>
  <si>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</si>
  <si>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</si>
  <si>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</si>
  <si>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</si>
  <si>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</si>
  <si>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</si>
  <si>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</si>
  <si>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</si>
  <si>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</si>
  <si>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</si>
  <si>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</si>
  <si>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</si>
  <si>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</si>
  <si>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</si>
  <si>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</si>
  <si>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</si>
  <si>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</si>
  <si>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</si>
  <si>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</si>
  <si>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</si>
  <si>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</si>
  <si>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</si>
  <si>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</si>
  <si>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</si>
  <si>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</si>
  <si>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</si>
  <si>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</si>
  <si>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</si>
  <si>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</si>
  <si>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</si>
  <si>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</si>
  <si>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</si>
  <si>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</si>
  <si>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</si>
  <si>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</si>
  <si>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</si>
  <si>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</si>
  <si>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</si>
  <si>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</si>
  <si>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</si>
  <si>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</si>
  <si>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</si>
  <si>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</si>
  <si>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</si>
  <si>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</si>
  <si>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</si>
  <si>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</si>
  <si>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</si>
  <si>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</si>
  <si>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</si>
  <si>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</si>
  <si>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</si>
  <si>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</si>
  <si>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</si>
  <si>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</si>
  <si>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</si>
  <si>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</si>
  <si>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</si>
  <si>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</si>
  <si>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</si>
  <si>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</si>
  <si>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</si>
  <si>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</si>
  <si>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</si>
  <si>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</si>
  <si>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</si>
  <si>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</si>
  <si>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</si>
  <si>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</si>
  <si>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</si>
  <si>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</si>
  <si>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</si>
  <si>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</si>
  <si>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</si>
  <si>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</si>
  <si>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</si>
  <si>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</si>
  <si>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</si>
  <si>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</si>
  <si>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</si>
  <si>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</si>
  <si>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</si>
  <si>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</si>
  <si>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</si>
  <si>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</si>
  <si>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</si>
  <si>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</si>
  <si>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</si>
  <si>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</si>
  <si>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</si>
  <si>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</si>
  <si>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</si>
  <si>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</si>
  <si>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</si>
  <si>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</si>
  <si>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</si>
  <si>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</si>
  <si>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</si>
  <si>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</si>
  <si>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</si>
  <si>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</si>
  <si>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</si>
  <si>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</si>
  <si>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</si>
  <si>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</si>
  <si>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</si>
  <si>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</si>
  <si>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</si>
  <si>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</si>
  <si>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</si>
  <si>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</si>
  <si>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</si>
  <si>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</si>
  <si>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</si>
  <si>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</si>
  <si>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</si>
  <si>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</si>
  <si>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</si>
  <si>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</si>
  <si>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</si>
  <si>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</si>
  <si>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</si>
  <si>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</si>
  <si>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</si>
  <si>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</si>
  <si>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</si>
  <si>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</si>
  <si>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</si>
  <si>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</si>
  <si>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</si>
  <si>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</si>
  <si>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</si>
  <si>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</si>
  <si>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</si>
  <si>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</si>
  <si>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</si>
  <si>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</si>
  <si>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</si>
  <si>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</si>
  <si>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</si>
  <si>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</si>
  <si>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</si>
  <si>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</si>
  <si>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</si>
  <si>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</si>
  <si>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</si>
  <si>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</si>
  <si>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</si>
  <si>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</si>
  <si>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</si>
  <si>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</si>
  <si>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</si>
  <si>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</si>
  <si>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</si>
  <si>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</si>
  <si>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</si>
  <si>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</si>
  <si>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</si>
  <si>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</si>
  <si>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</si>
  <si>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</si>
  <si>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</si>
  <si>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</si>
  <si>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</si>
  <si>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</si>
  <si>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</si>
  <si>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</si>
  <si>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</si>
  <si>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</si>
  <si>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</si>
  <si>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</si>
  <si>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</si>
  <si>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</si>
  <si>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</si>
  <si>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</si>
  <si>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</si>
  <si>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</si>
  <si>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</si>
  <si>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</si>
  <si>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</si>
  <si>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</si>
  <si>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</si>
  <si>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</si>
  <si>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</si>
  <si>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</si>
  <si>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</si>
  <si>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</si>
  <si>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</si>
  <si>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</si>
  <si>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</si>
  <si>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</si>
  <si>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</si>
  <si>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</si>
  <si>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</si>
  <si>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</si>
  <si>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</si>
  <si>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</si>
  <si>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</si>
  <si>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</si>
  <si>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</si>
  <si>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</si>
  <si>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</si>
  <si>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</si>
  <si>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</si>
  <si>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</si>
  <si>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</si>
  <si>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</si>
  <si>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</si>
  <si>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</si>
  <si>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</si>
  <si>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</si>
  <si>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</si>
  <si>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</si>
  <si>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</si>
  <si>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</si>
  <si>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</si>
  <si>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</si>
  <si>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</si>
  <si>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</si>
  <si>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</si>
  <si>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</si>
  <si>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</si>
  <si>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</si>
  <si>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</si>
  <si>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</si>
  <si>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</si>
  <si>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</si>
  <si>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</si>
  <si>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</si>
  <si>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</si>
  <si>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</si>
  <si>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</si>
  <si>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</si>
  <si>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</si>
  <si>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</si>
  <si>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</si>
  <si>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</si>
  <si>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</si>
  <si>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</si>
  <si>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</si>
  <si>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</si>
  <si>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</si>
  <si>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</si>
  <si>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</si>
  <si>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</si>
  <si>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</si>
  <si>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</si>
  <si>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</si>
  <si>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</si>
  <si>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</si>
  <si>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</si>
  <si>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</si>
  <si>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</si>
  <si>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</si>
  <si>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</si>
  <si>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</si>
  <si>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</si>
  <si>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</si>
  <si>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</si>
  <si>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</si>
  <si>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</si>
  <si>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</si>
  <si>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</si>
  <si>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</si>
  <si>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</si>
  <si>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</si>
  <si>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</si>
  <si>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</si>
  <si>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</si>
  <si>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</si>
  <si>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</si>
  <si>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</si>
  <si>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</si>
  <si>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</si>
  <si>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</si>
  <si>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</si>
  <si>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</si>
  <si>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</si>
  <si>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</si>
  <si>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</si>
  <si>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</si>
  <si>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</si>
  <si>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</si>
  <si>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</si>
  <si>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</si>
  <si>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</si>
  <si>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</si>
  <si>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</si>
  <si>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</si>
  <si>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</si>
  <si>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</si>
  <si>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</si>
  <si>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</si>
  <si>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</si>
  <si>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</si>
  <si>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</si>
  <si>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</si>
  <si>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</si>
  <si>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</si>
  <si>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</si>
  <si>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</si>
  <si>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</si>
  <si>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</si>
  <si>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</si>
  <si>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</si>
  <si>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</si>
  <si>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</si>
  <si>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</si>
  <si>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</si>
  <si>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</si>
  <si>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</si>
  <si>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</si>
  <si>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</si>
  <si>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</si>
  <si>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</si>
  <si>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</si>
  <si>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</si>
  <si>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</si>
  <si>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</si>
  <si>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</si>
  <si>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</si>
  <si>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</si>
  <si>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</si>
  <si>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</si>
  <si>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</si>
  <si>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</si>
  <si>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</si>
  <si>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</si>
  <si>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</si>
  <si>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</si>
  <si>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</si>
  <si>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</si>
  <si>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</si>
  <si>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</si>
  <si>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</si>
  <si>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</si>
  <si>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</si>
  <si>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</si>
  <si>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</si>
  <si>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</si>
  <si>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</si>
  <si>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</si>
  <si>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</si>
  <si>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</si>
  <si>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</si>
  <si>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</si>
  <si>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</si>
  <si>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</si>
  <si>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</si>
  <si>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</si>
  <si>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</si>
  <si>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</si>
  <si>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</si>
  <si>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</si>
  <si>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</si>
  <si>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</si>
  <si>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</si>
  <si>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</si>
  <si>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</si>
  <si>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</si>
  <si>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</si>
  <si>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</si>
  <si>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</si>
  <si>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</si>
  <si>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</si>
  <si>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</si>
  <si>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</si>
  <si>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</si>
  <si>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</si>
  <si>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</si>
  <si>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</si>
  <si>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</si>
  <si>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</si>
  <si>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</si>
  <si>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</si>
  <si>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</si>
  <si>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</si>
  <si>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</si>
  <si>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</si>
  <si>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</si>
  <si>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</si>
  <si>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</si>
  <si>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</si>
  <si>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</si>
  <si>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</si>
  <si>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</si>
  <si>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</si>
  <si>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</si>
  <si>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</si>
  <si>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</si>
  <si>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</si>
  <si>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</si>
  <si>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</si>
  <si>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</si>
  <si>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</si>
  <si>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</si>
  <si>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</si>
  <si>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</si>
  <si>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</si>
  <si>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</si>
  <si>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</si>
  <si>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</si>
  <si>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</si>
  <si>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</si>
  <si>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</si>
  <si>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</si>
  <si>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</si>
  <si>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</si>
  <si>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</si>
  <si>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</si>
  <si>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</si>
  <si>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</si>
  <si>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</si>
  <si>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</si>
  <si>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</si>
  <si>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</si>
  <si>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</si>
  <si>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</si>
  <si>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</si>
  <si>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</si>
  <si>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</si>
  <si>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</si>
  <si>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</si>
  <si>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</si>
  <si>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</si>
  <si>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</si>
  <si>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</si>
  <si>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</si>
  <si>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</si>
  <si>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</si>
  <si>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</si>
  <si>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</si>
  <si>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</si>
  <si>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</si>
  <si>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</si>
  <si>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</si>
  <si>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</si>
  <si>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</si>
  <si>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</si>
  <si>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</si>
  <si>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</si>
  <si>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</si>
  <si>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</si>
  <si>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</si>
  <si>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</si>
  <si>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</si>
  <si>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</si>
  <si>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</si>
  <si>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</si>
  <si>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</si>
  <si>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</si>
  <si>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</si>
  <si>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</si>
  <si>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</si>
  <si>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</si>
  <si>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</si>
  <si>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</si>
  <si>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</si>
  <si>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</si>
  <si>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</si>
  <si>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</si>
  <si>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</si>
  <si>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</si>
  <si>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</si>
  <si>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</si>
  <si>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</si>
  <si>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</si>
  <si>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</si>
  <si>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</si>
  <si>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</si>
  <si>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</si>
  <si>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</si>
  <si>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</si>
  <si>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</si>
  <si>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</si>
  <si>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</si>
  <si>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</si>
  <si>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</si>
  <si>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</si>
  <si>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</si>
  <si>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</si>
  <si>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</si>
  <si>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</si>
  <si>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</si>
  <si>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</si>
  <si>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</si>
  <si>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</si>
  <si>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</si>
  <si>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</si>
  <si>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</si>
  <si>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</si>
  <si>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</si>
  <si>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</si>
  <si>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</si>
  <si>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</si>
  <si>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</si>
  <si>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</si>
  <si>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</si>
  <si>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</si>
  <si>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</si>
  <si>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</si>
  <si>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</si>
  <si>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</si>
  <si>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</si>
  <si>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</si>
  <si>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</si>
  <si>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</si>
  <si>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</si>
  <si>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</si>
  <si>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</si>
  <si>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</si>
  <si>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</si>
  <si>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</si>
  <si>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</si>
  <si>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</si>
  <si>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</si>
  <si>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</si>
  <si>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</si>
  <si>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</si>
  <si>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</si>
  <si>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</si>
  <si>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</si>
  <si>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</si>
  <si>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</si>
  <si>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</si>
  <si>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</si>
  <si>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</si>
  <si>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</si>
  <si>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</si>
  <si>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</si>
  <si>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</si>
  <si>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</si>
  <si>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</si>
  <si>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</si>
  <si>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</si>
  <si>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</si>
  <si>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</si>
  <si>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</si>
  <si>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</si>
  <si>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</si>
  <si>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</si>
  <si>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</si>
  <si>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</si>
  <si>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</si>
  <si>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</si>
  <si>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</si>
  <si>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</si>
  <si>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</si>
  <si>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</si>
  <si>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</si>
  <si>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</si>
  <si>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</si>
  <si>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</si>
  <si>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</si>
  <si>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</si>
  <si>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</si>
  <si>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</si>
  <si>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</si>
  <si>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</si>
  <si>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</si>
  <si>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</si>
  <si>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</si>
  <si>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</si>
  <si>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</si>
  <si>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</si>
  <si>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</si>
  <si>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</si>
  <si>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</si>
  <si>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</si>
  <si>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</si>
  <si>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</si>
  <si>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</si>
  <si>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</si>
  <si>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</si>
  <si>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</si>
  <si>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</si>
  <si>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</si>
  <si>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</si>
  <si>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</si>
  <si>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</si>
  <si>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</si>
  <si>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</si>
  <si>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</si>
  <si>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</si>
  <si>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</si>
  <si>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</si>
  <si>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</si>
  <si>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</si>
  <si>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</si>
  <si>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</si>
  <si>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</si>
  <si>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</si>
  <si>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</si>
  <si>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</si>
  <si>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</si>
  <si>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</si>
  <si>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</si>
  <si>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</si>
  <si>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</si>
  <si>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</si>
  <si>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</si>
  <si>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</si>
  <si>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</si>
  <si>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</si>
  <si>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</si>
  <si>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</si>
  <si>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</si>
  <si>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</si>
  <si>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</si>
  <si>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</si>
  <si>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</si>
  <si>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</si>
  <si>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</si>
  <si>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</si>
  <si>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</si>
  <si>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</si>
  <si>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</si>
  <si>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</si>
  <si>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</si>
  <si>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</si>
  <si>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</si>
  <si>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</si>
  <si>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</si>
  <si>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</si>
  <si>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</si>
  <si>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</si>
  <si>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</si>
  <si>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</si>
  <si>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</si>
  <si>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</si>
  <si>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</si>
  <si>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</si>
  <si>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</si>
  <si>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</si>
  <si>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</si>
  <si>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</si>
  <si>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</si>
  <si>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</si>
  <si>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</si>
  <si>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</si>
  <si>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</si>
  <si>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</si>
  <si>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</si>
  <si>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</si>
  <si>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</si>
  <si>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</si>
  <si>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</si>
  <si>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</si>
  <si>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</si>
  <si>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</si>
  <si>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</si>
  <si>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</si>
  <si>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</si>
  <si>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</si>
  <si>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</si>
  <si>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</si>
  <si>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</si>
  <si>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</si>
  <si>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</si>
  <si>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</si>
  <si>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</si>
  <si>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</si>
  <si>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</si>
  <si>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</si>
  <si>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</si>
  <si>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</si>
  <si>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</si>
  <si>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</si>
  <si>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</si>
  <si>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</si>
  <si>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</si>
  <si>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</si>
  <si>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</si>
  <si>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</si>
  <si>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</si>
  <si>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</si>
  <si>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</si>
  <si>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</si>
  <si>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</si>
  <si>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</si>
  <si>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</si>
  <si>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</si>
  <si>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</si>
  <si>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</si>
  <si>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</si>
  <si>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</si>
  <si>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</si>
  <si>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</si>
  <si>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</si>
  <si>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</si>
  <si>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</si>
  <si>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</si>
  <si>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</si>
  <si>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</si>
  <si>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</si>
  <si>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</si>
  <si>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</si>
  <si>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</si>
  <si>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</si>
  <si>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</si>
  <si>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</si>
  <si>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</si>
  <si>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</si>
  <si>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</si>
  <si>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</si>
  <si>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</si>
  <si>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</si>
  <si>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</si>
  <si>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</si>
  <si>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</si>
  <si>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</si>
  <si>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</si>
  <si>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</si>
  <si>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</si>
  <si>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</si>
  <si>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</si>
  <si>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</si>
  <si>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</si>
  <si>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</si>
  <si>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</si>
  <si>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</si>
  <si>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</si>
  <si>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</si>
  <si>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</si>
  <si>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</si>
  <si>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</si>
  <si>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</si>
  <si>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</si>
  <si>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</si>
  <si>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</si>
  <si>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</si>
  <si>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</si>
  <si>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</si>
  <si>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</si>
  <si>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</si>
  <si>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</si>
  <si>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</si>
  <si>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</si>
  <si>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</si>
  <si>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</si>
  <si>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</si>
  <si>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</si>
  <si>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</si>
  <si>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</si>
  <si>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</si>
  <si>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</si>
  <si>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</si>
  <si>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</si>
  <si>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</si>
  <si>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</si>
  <si>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</si>
  <si>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</si>
  <si>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</si>
  <si>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</si>
  <si>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</si>
  <si>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</si>
  <si>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</si>
  <si>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</si>
  <si>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</si>
  <si>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</si>
  <si>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</si>
  <si>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</si>
  <si>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</si>
  <si>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</si>
  <si>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</si>
  <si>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</si>
  <si>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</si>
  <si>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</si>
  <si>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</si>
  <si>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</si>
  <si>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</si>
  <si>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</si>
  <si>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</si>
  <si>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</si>
  <si>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</si>
  <si>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</si>
  <si>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</si>
  <si>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</si>
  <si>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</si>
  <si>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</si>
  <si>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</si>
  <si>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</si>
  <si>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</si>
  <si>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</si>
  <si>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</si>
  <si>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</si>
  <si>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</si>
  <si>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</si>
  <si>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</si>
  <si>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</si>
  <si>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</si>
  <si>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</si>
  <si>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</si>
  <si>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</si>
  <si>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</si>
  <si>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</si>
  <si>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</si>
  <si>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</si>
  <si>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</si>
  <si>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</si>
  <si>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</si>
  <si>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</si>
  <si>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</si>
  <si>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</si>
  <si>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</si>
  <si>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</si>
  <si>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</si>
  <si>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</si>
  <si>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</si>
  <si>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</si>
  <si>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</si>
  <si>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</si>
  <si>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</si>
  <si>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</si>
  <si>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</si>
  <si>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</si>
  <si>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</si>
  <si>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</si>
  <si>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</si>
  <si>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</si>
  <si>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</si>
  <si>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</si>
  <si>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</si>
  <si>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</si>
  <si>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</si>
  <si>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</si>
  <si>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</si>
  <si>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</si>
  <si>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</si>
  <si>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</si>
  <si>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</si>
  <si>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</si>
  <si>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</si>
  <si>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</si>
  <si>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</si>
  <si>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</si>
  <si>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</si>
  <si>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</si>
  <si>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</si>
  <si>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</si>
  <si>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</si>
  <si>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</si>
  <si>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</si>
  <si>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</si>
  <si>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</si>
  <si>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</si>
  <si>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</si>
  <si>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</si>
  <si>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</si>
  <si>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</si>
  <si>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</si>
  <si>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</si>
  <si>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</si>
  <si>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</si>
  <si>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</si>
  <si>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</si>
  <si>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</si>
  <si>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</si>
  <si>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</si>
  <si>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</si>
  <si>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</si>
  <si>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</si>
  <si>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</si>
  <si>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</si>
  <si>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</si>
  <si>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</si>
  <si>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</si>
  <si>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</si>
  <si>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</si>
  <si>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</si>
  <si>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</si>
  <si>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</si>
  <si>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</si>
  <si>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</si>
  <si>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</si>
  <si>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</si>
  <si>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</si>
  <si>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</si>
  <si>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</si>
  <si>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</si>
  <si>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</si>
  <si>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</si>
  <si>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</si>
  <si>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</si>
  <si>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</si>
  <si>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</si>
  <si>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</si>
  <si>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</si>
  <si>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</si>
  <si>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</si>
  <si>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</si>
  <si>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</si>
  <si>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</si>
  <si>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</si>
  <si>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</si>
  <si>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</si>
  <si>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</si>
  <si>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</si>
  <si>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</si>
  <si>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</si>
  <si>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</si>
  <si>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</si>
  <si>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</si>
  <si>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</si>
  <si>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</si>
  <si>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</si>
  <si>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</si>
  <si>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</si>
  <si>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</si>
  <si>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</si>
  <si>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</si>
  <si>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</si>
  <si>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</si>
  <si>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</si>
  <si>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</si>
  <si>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</si>
  <si>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</si>
  <si>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</si>
  <si>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</si>
  <si>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</si>
  <si>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</si>
  <si>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</si>
  <si>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</si>
  <si>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</si>
  <si>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</si>
  <si>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</si>
  <si>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</si>
  <si>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</si>
  <si>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</si>
  <si>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</si>
  <si>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</si>
  <si>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</si>
  <si>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</si>
  <si>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</si>
  <si>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</si>
  <si>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</si>
  <si>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</si>
  <si>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</si>
  <si>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</si>
  <si>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</si>
  <si>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</si>
  <si>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</si>
  <si>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</si>
  <si>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</si>
  <si>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</si>
  <si>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</si>
  <si>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</si>
  <si>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</si>
  <si>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</si>
  <si>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</si>
  <si>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</si>
  <si>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</si>
  <si>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</si>
  <si>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</si>
  <si>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</si>
  <si>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</si>
  <si>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</si>
  <si>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</si>
  <si>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</si>
  <si>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</si>
  <si>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</si>
  <si>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</si>
  <si>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</si>
  <si>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</si>
  <si>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</si>
  <si>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</si>
  <si>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</si>
  <si>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</si>
  <si>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</si>
  <si>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</si>
  <si>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</si>
  <si>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</si>
  <si>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</si>
  <si>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</si>
  <si>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</si>
  <si>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</si>
  <si>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</si>
  <si>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</si>
  <si>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</si>
  <si>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</si>
  <si>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</si>
  <si>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</si>
  <si>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</si>
  <si>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</si>
  <si>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</si>
  <si>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</si>
  <si>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</si>
  <si>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</si>
  <si>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</si>
  <si>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</si>
  <si>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</si>
  <si>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</si>
  <si>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</si>
  <si>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</si>
  <si>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</si>
  <si>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</si>
  <si>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</si>
  <si>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</si>
  <si>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</si>
  <si>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</si>
  <si>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</si>
  <si>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</si>
  <si>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</si>
  <si>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</si>
  <si>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</si>
  <si>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</si>
  <si>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</si>
  <si>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</si>
  <si>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</si>
  <si>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</si>
  <si>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</si>
  <si>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</si>
  <si>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</si>
  <si>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</si>
  <si>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</si>
  <si>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</si>
  <si>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</si>
  <si>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</si>
  <si>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</si>
  <si>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</si>
  <si>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</si>
  <si>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</si>
  <si>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</si>
  <si>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</si>
  <si>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</si>
  <si>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</si>
  <si>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</si>
  <si>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</si>
  <si>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</si>
  <si>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</si>
  <si>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</si>
  <si>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</si>
  <si>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</si>
  <si>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</si>
  <si>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</si>
  <si>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</si>
  <si>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</si>
  <si>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</si>
  <si>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</si>
  <si>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</si>
  <si>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</si>
  <si>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</si>
  <si>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</si>
  <si>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</si>
  <si>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</si>
  <si>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</si>
  <si>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</si>
  <si>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</si>
  <si>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</si>
  <si>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</si>
  <si>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</si>
  <si>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</si>
  <si>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</si>
  <si>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</si>
  <si>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</si>
  <si>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</si>
  <si>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</si>
  <si>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</si>
  <si>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</si>
  <si>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</si>
  <si>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</si>
  <si>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</si>
  <si>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</si>
  <si>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</si>
  <si>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</si>
  <si>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</si>
  <si>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</si>
  <si>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</si>
  <si>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</si>
  <si>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</si>
  <si>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</si>
  <si>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</si>
  <si>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</si>
  <si>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</si>
  <si>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</si>
  <si>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</si>
  <si>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</si>
  <si>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</si>
  <si>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</si>
  <si>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</si>
  <si>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</si>
  <si>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</si>
  <si>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</si>
  <si>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</si>
  <si>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</si>
  <si>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</si>
  <si>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</si>
  <si>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</si>
  <si>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</si>
  <si>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</si>
  <si>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</si>
  <si>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</si>
  <si>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</si>
  <si>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</si>
  <si>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</si>
  <si>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</si>
  <si>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</si>
  <si>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</si>
  <si>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</si>
  <si>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</si>
  <si>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</si>
  <si>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</si>
  <si>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</si>
  <si>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</si>
  <si>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</si>
  <si>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</si>
  <si>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</si>
  <si>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</si>
  <si>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</si>
  <si>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</si>
  <si>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</si>
  <si>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</si>
  <si>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</si>
  <si>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</si>
  <si>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</si>
  <si>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</si>
  <si>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</si>
  <si>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</si>
  <si>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</si>
  <si>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</si>
  <si>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</si>
  <si>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</si>
  <si>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</si>
  <si>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</si>
  <si>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</si>
  <si>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</si>
  <si>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</si>
  <si>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</si>
  <si>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</si>
  <si>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</si>
  <si>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</si>
  <si>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</si>
  <si>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</si>
  <si>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</si>
  <si>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</si>
  <si>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</si>
  <si>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</si>
  <si>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</si>
  <si>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</si>
  <si>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</si>
  <si>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</si>
  <si>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</si>
  <si>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</si>
  <si>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</si>
  <si>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</si>
  <si>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</si>
  <si>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</si>
  <si>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</si>
  <si>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</si>
  <si>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</si>
  <si>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</si>
  <si>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</si>
  <si>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</si>
  <si>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</si>
  <si>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</si>
  <si>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</si>
  <si>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</si>
  <si>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</si>
  <si>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</si>
  <si>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</si>
  <si>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</si>
  <si>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</si>
  <si>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</si>
  <si>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</si>
  <si>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</si>
  <si>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</si>
  <si>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</si>
  <si>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</si>
  <si>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</si>
  <si>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</si>
  <si>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</si>
  <si>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</si>
  <si>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</si>
  <si>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</si>
  <si>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</si>
  <si>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</si>
  <si>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</si>
  <si>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</si>
  <si>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</si>
  <si>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</si>
  <si>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</si>
  <si>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</si>
  <si>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</si>
  <si>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</si>
  <si>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</si>
  <si>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</si>
  <si>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</si>
  <si>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</si>
  <si>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</si>
  <si>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</si>
  <si>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</si>
  <si>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</si>
  <si>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</si>
  <si>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</si>
  <si>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</si>
  <si>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</si>
  <si>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</si>
  <si>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</si>
  <si>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</si>
  <si>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</si>
  <si>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</si>
  <si>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</si>
  <si>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</si>
  <si>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</si>
  <si>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</si>
  <si>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</si>
  <si>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</si>
  <si>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</si>
  <si>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</si>
  <si>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</si>
  <si>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</si>
  <si>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</si>
  <si>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</si>
  <si>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</si>
  <si>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</si>
  <si>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</si>
  <si>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</si>
  <si>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</si>
  <si>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</si>
  <si>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</si>
  <si>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</si>
  <si>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</si>
  <si>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</si>
  <si>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</si>
  <si>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</si>
  <si>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</si>
  <si>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</si>
  <si>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</si>
  <si>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</si>
  <si>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</si>
  <si>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</si>
  <si>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</si>
  <si>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</si>
  <si>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</si>
  <si>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</si>
  <si>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</si>
  <si>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</si>
  <si>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</si>
  <si>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</si>
  <si>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</si>
  <si>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</si>
  <si>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</si>
  <si>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</si>
  <si>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</si>
  <si>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</si>
  <si>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</si>
  <si>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</si>
  <si>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</si>
  <si>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</si>
  <si>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</si>
  <si>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</si>
  <si>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</si>
  <si>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</si>
  <si>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</si>
  <si>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</si>
  <si>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</si>
  <si>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</si>
  <si>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</si>
  <si>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</si>
  <si>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</si>
  <si>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</si>
  <si>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</si>
  <si>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</si>
  <si>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</si>
  <si>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</si>
  <si>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</si>
  <si>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</si>
  <si>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</si>
  <si>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</si>
  <si>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</si>
  <si>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</si>
  <si>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</si>
  <si>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</si>
  <si>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</si>
  <si>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</si>
  <si>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</si>
  <si>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</si>
  <si>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</si>
  <si>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</si>
  <si>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</si>
  <si>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</si>
  <si>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</si>
  <si>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</si>
  <si>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</si>
  <si>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</si>
  <si>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</si>
  <si>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</si>
  <si>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</si>
  <si>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</si>
  <si>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</si>
  <si>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</si>
  <si>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</si>
  <si>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</si>
  <si>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</si>
  <si>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</si>
  <si>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</si>
  <si>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</si>
  <si>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</si>
  <si>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</si>
  <si>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</si>
  <si>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</si>
  <si>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</si>
  <si>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</si>
  <si>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</si>
  <si>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</si>
  <si>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</si>
  <si>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</si>
  <si>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</si>
  <si>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</si>
  <si>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</si>
  <si>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</si>
  <si>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</si>
  <si>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</si>
  <si>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</si>
  <si>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</si>
  <si>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</si>
  <si>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</si>
  <si>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</si>
  <si>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</si>
  <si>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</si>
  <si>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</si>
  <si>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</si>
  <si>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</si>
  <si>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</si>
  <si>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</si>
  <si>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</si>
  <si>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</si>
  <si>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</si>
  <si>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</si>
  <si>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</si>
  <si>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</si>
  <si>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</si>
  <si>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</si>
  <si>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</si>
  <si>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</si>
  <si>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</si>
  <si>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</si>
  <si>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</si>
  <si>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</si>
  <si>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</si>
  <si>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</si>
  <si>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</si>
  <si>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</si>
  <si>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</si>
  <si>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</si>
  <si>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</si>
  <si>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</si>
  <si>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</si>
  <si>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</si>
  <si>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</si>
  <si>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</si>
  <si>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</si>
  <si>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</si>
  <si>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</si>
  <si>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</si>
  <si>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</si>
  <si>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</si>
  <si>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</si>
  <si>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</si>
  <si>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</si>
  <si>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</si>
  <si>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</si>
  <si>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</si>
  <si>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</si>
  <si>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</si>
  <si>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</si>
  <si>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</si>
  <si>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</si>
  <si>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</si>
  <si>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</si>
  <si>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</si>
  <si>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</si>
  <si>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</si>
  <si>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</si>
  <si>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</si>
  <si>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</si>
  <si>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</si>
  <si>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</si>
  <si>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</si>
  <si>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</si>
  <si>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</si>
  <si>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</si>
  <si>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</si>
  <si>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</si>
  <si>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</si>
  <si>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</si>
  <si>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</si>
  <si>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</si>
  <si>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</si>
  <si>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</si>
  <si>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</si>
  <si>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</si>
  <si>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</si>
  <si>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</si>
  <si>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</si>
  <si>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</si>
  <si>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</si>
  <si>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</si>
  <si>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</si>
  <si>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</si>
  <si>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</si>
  <si>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</si>
  <si>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</si>
  <si>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</si>
  <si>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</si>
  <si>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</si>
  <si>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</si>
  <si>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</si>
  <si>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</si>
  <si>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</si>
  <si>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</si>
  <si>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</si>
  <si>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</si>
  <si>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</si>
  <si>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</si>
  <si>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</si>
  <si>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</si>
  <si>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</si>
  <si>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</si>
  <si>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</si>
  <si>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</si>
  <si>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</si>
  <si>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</si>
  <si>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</si>
  <si>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</si>
  <si>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</si>
  <si>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</si>
  <si>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</si>
  <si>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</si>
  <si>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</si>
  <si>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</si>
  <si>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</si>
  <si>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</si>
  <si>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</si>
  <si>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</si>
  <si>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</si>
  <si>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</si>
  <si>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</si>
  <si>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</si>
  <si>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</si>
  <si>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</si>
  <si>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</si>
  <si>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</si>
  <si>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</si>
  <si>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</si>
  <si>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</si>
  <si>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</si>
  <si>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</si>
  <si>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</si>
  <si>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</si>
  <si>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</si>
  <si>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</si>
  <si>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</si>
  <si>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</si>
  <si>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</si>
  <si>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</si>
  <si>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</si>
  <si>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</si>
  <si>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</si>
  <si>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</si>
  <si>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</si>
  <si>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</si>
  <si>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</si>
  <si>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</si>
  <si>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</si>
  <si>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</si>
  <si>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</si>
  <si>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</si>
  <si>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</si>
  <si>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</si>
  <si>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</si>
  <si>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</si>
  <si>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</si>
  <si>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</si>
  <si>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</si>
  <si>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</si>
  <si>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</si>
  <si>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</si>
  <si>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</si>
  <si>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</si>
  <si>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</si>
  <si>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</si>
  <si>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</si>
  <si>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</si>
  <si>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</si>
  <si>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</si>
  <si>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</si>
  <si>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</si>
  <si>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</si>
  <si>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</si>
  <si>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</si>
  <si>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</si>
  <si>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</si>
  <si>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</si>
  <si>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</si>
  <si>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</si>
  <si>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</si>
  <si>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</si>
  <si>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</si>
  <si>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</si>
  <si>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</si>
  <si>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</si>
  <si>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</si>
  <si>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</si>
  <si>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</si>
  <si>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</si>
  <si>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</si>
  <si>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</si>
  <si>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</si>
  <si>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</si>
  <si>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</si>
  <si>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</si>
  <si>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</si>
  <si>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</si>
  <si>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</si>
  <si>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</si>
  <si>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</si>
  <si>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</si>
  <si>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</si>
  <si>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</si>
  <si>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</si>
  <si>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</si>
  <si>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</si>
  <si>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</si>
  <si>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</si>
  <si>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</si>
  <si>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</si>
  <si>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</si>
  <si>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</si>
  <si>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</si>
  <si>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</si>
  <si>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</si>
  <si>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</si>
  <si>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</si>
  <si>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</si>
  <si>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</si>
  <si>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</si>
  <si>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</si>
  <si>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</si>
  <si>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</si>
  <si>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</si>
  <si>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</si>
  <si>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</si>
  <si>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</si>
  <si>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</si>
  <si>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</si>
  <si>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</si>
  <si>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</si>
  <si>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</si>
  <si>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</si>
  <si>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</si>
  <si>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</si>
  <si>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</si>
  <si>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</si>
  <si>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</si>
  <si>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</si>
  <si>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</si>
  <si>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</si>
  <si>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</si>
  <si>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</si>
  <si>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</si>
  <si>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</si>
  <si>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</si>
  <si>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</si>
  <si>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</si>
  <si>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</si>
  <si>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</si>
  <si>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</si>
  <si>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</si>
  <si>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</si>
  <si>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</si>
  <si>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</si>
  <si>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</si>
  <si>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</si>
  <si>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</si>
  <si>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</si>
  <si>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</si>
  <si>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</si>
  <si>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</si>
  <si>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</si>
  <si>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</si>
  <si>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</si>
  <si>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</si>
  <si>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</si>
  <si>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</si>
  <si>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</si>
  <si>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</si>
  <si>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</si>
  <si>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</si>
  <si>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</si>
  <si>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</si>
  <si>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</si>
  <si>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</si>
  <si>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</si>
  <si>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</si>
  <si>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</si>
  <si>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</si>
  <si>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</si>
  <si>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</si>
  <si>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</si>
  <si>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</si>
  <si>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</si>
  <si>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</si>
  <si>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</si>
  <si>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</si>
  <si>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</si>
  <si>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</si>
  <si>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</si>
  <si>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</si>
  <si>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</si>
  <si>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</si>
  <si>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</si>
  <si>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</si>
  <si>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</si>
  <si>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</si>
  <si>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</si>
  <si>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</si>
  <si>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</si>
  <si>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</si>
  <si>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</si>
  <si>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</si>
  <si>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</si>
  <si>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</si>
  <si>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</si>
  <si>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</si>
  <si>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</si>
  <si>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</si>
  <si>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</si>
  <si>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</si>
  <si>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</si>
  <si>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</si>
  <si>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</si>
  <si>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</si>
  <si>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</si>
  <si>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</si>
  <si>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</si>
  <si>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</si>
  <si>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</si>
  <si>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</si>
  <si>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</si>
  <si>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</si>
  <si>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</si>
  <si>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</si>
  <si>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</si>
  <si>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</si>
  <si>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</si>
  <si>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</si>
  <si>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</si>
  <si>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</si>
  <si>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</si>
  <si>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</si>
  <si>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</si>
  <si>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</si>
  <si>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</si>
  <si>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</si>
  <si>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</si>
  <si>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</si>
  <si>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</si>
  <si>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</si>
  <si>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</si>
  <si>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</si>
  <si>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</si>
  <si>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</si>
  <si>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</si>
  <si>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</si>
  <si>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</si>
  <si>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</si>
  <si>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</si>
  <si>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</si>
  <si>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</si>
  <si>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</si>
  <si>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</si>
  <si>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</si>
  <si>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</si>
  <si>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</si>
  <si>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</si>
  <si>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</si>
  <si>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</si>
  <si>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</si>
  <si>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</si>
  <si>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</si>
  <si>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</si>
  <si>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</si>
  <si>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</si>
  <si>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</si>
  <si>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</si>
  <si>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</si>
  <si>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</si>
  <si>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</si>
  <si>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</si>
  <si>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</si>
  <si>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</si>
  <si>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</si>
  <si>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</si>
  <si>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</si>
  <si>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</si>
  <si>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</si>
  <si>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</si>
  <si>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</si>
  <si>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</si>
  <si>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</si>
  <si>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</si>
  <si>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</si>
  <si>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</si>
  <si>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</si>
  <si>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</si>
  <si>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</si>
  <si>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</si>
  <si>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</si>
  <si>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</si>
  <si>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</si>
  <si>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</si>
  <si>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</si>
  <si>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</si>
  <si>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</si>
  <si>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</si>
  <si>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</si>
  <si>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</si>
  <si>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</si>
  <si>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</si>
  <si>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</si>
  <si>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</si>
  <si>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</si>
  <si>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</si>
  <si>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</si>
  <si>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</si>
  <si>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</si>
  <si>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</si>
  <si>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</si>
  <si>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</si>
  <si>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</si>
  <si>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</si>
  <si>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</si>
  <si>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</si>
  <si>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</si>
  <si>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</si>
  <si>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</si>
  <si>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</si>
  <si>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</si>
  <si>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</si>
  <si>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</si>
  <si>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</si>
  <si>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</si>
  <si>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</si>
  <si>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</si>
  <si>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</si>
  <si>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</si>
  <si>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</si>
  <si>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</si>
  <si>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</si>
  <si>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</si>
  <si>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</si>
  <si>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</si>
  <si>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</si>
  <si>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</si>
  <si>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</si>
  <si>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</si>
  <si>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</si>
  <si>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</si>
  <si>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</si>
  <si>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</si>
  <si>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</si>
  <si>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</si>
  <si>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</si>
  <si>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</si>
  <si>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</si>
  <si>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</si>
  <si>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</si>
  <si>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</si>
  <si>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</si>
  <si>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</si>
  <si>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</si>
  <si>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</si>
  <si>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</si>
  <si>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</si>
  <si>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</si>
  <si>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</si>
  <si>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</si>
  <si>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</si>
  <si>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</si>
  <si>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</si>
  <si>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</si>
  <si>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</si>
  <si>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</si>
  <si>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</si>
  <si>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</si>
  <si>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</si>
  <si>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</si>
  <si>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</si>
  <si>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</si>
  <si>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</si>
  <si>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</si>
  <si>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</si>
  <si>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</si>
  <si>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</si>
  <si>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</si>
  <si>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</si>
  <si>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</si>
  <si>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</si>
  <si>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</si>
  <si>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</si>
  <si>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</si>
  <si>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</si>
  <si>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</si>
  <si>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</si>
  <si>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</si>
  <si>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</si>
  <si>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</si>
  <si>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</si>
  <si>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</si>
  <si>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</si>
  <si>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</si>
  <si>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</si>
  <si>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</si>
  <si>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</si>
  <si>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</si>
  <si>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</si>
  <si>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</si>
  <si>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</si>
  <si>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</si>
  <si>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</si>
  <si>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</si>
  <si>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</si>
  <si>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</si>
  <si>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</si>
  <si>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</si>
  <si>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</si>
  <si>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</si>
  <si>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</si>
  <si>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</si>
  <si>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</si>
  <si>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</si>
  <si>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</si>
  <si>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</si>
  <si>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</si>
  <si>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</si>
  <si>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</si>
  <si>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</si>
  <si>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</si>
  <si>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</si>
  <si>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</si>
  <si>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</si>
  <si>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</si>
  <si>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</si>
  <si>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</si>
  <si>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</si>
  <si>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</si>
  <si>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</si>
  <si>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</si>
  <si>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</si>
  <si>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</si>
  <si>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</si>
  <si>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</si>
  <si>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</si>
  <si>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</si>
  <si>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</si>
  <si>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</si>
  <si>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</si>
  <si>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</si>
  <si>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</si>
  <si>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</si>
  <si>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</si>
  <si>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</si>
  <si>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</si>
  <si>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</si>
  <si>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</si>
  <si>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</si>
  <si>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</si>
  <si>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</si>
  <si>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</si>
  <si>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</si>
  <si>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</si>
  <si>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</si>
  <si>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</si>
  <si>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</si>
  <si>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</si>
  <si>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</si>
  <si>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</si>
  <si>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</si>
  <si>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</si>
  <si>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</si>
  <si>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</si>
  <si>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</si>
  <si>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</si>
  <si>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</si>
  <si>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</si>
  <si>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</si>
  <si>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</si>
  <si>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</si>
  <si>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</si>
  <si>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</si>
  <si>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</si>
  <si>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</si>
  <si>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</si>
  <si>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</si>
  <si>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</si>
  <si>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</si>
  <si>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</si>
  <si>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</si>
  <si>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</si>
  <si>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</si>
  <si>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</si>
  <si>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</si>
  <si>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</si>
  <si>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</si>
  <si>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</si>
  <si>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</si>
  <si>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</si>
  <si>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</si>
  <si>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</si>
  <si>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</si>
  <si>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</si>
  <si>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</si>
  <si>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</si>
  <si>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</si>
  <si>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</si>
  <si>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</si>
  <si>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</si>
  <si>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</si>
  <si>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</si>
  <si>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</si>
  <si>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</si>
  <si>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</si>
  <si>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</si>
  <si>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</si>
  <si>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</si>
  <si>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</si>
  <si>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</si>
  <si>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</si>
  <si>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</si>
  <si>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</si>
  <si>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</si>
  <si>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</si>
  <si>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</si>
  <si>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</si>
  <si>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</si>
  <si>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</si>
  <si>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</si>
  <si>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</si>
  <si>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</si>
  <si>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</si>
  <si>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</si>
  <si>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</si>
  <si>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</si>
  <si>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</si>
  <si>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</si>
  <si>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</si>
  <si>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</si>
  <si>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</si>
  <si>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</si>
  <si>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</si>
  <si>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</si>
  <si>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</si>
  <si>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</si>
  <si>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</si>
  <si>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</si>
  <si>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</si>
  <si>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</si>
  <si>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</si>
  <si>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</si>
  <si>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</si>
  <si>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</si>
  <si>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</si>
  <si>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</si>
  <si>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</si>
  <si>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</si>
  <si>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</si>
  <si>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</si>
  <si>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</si>
  <si>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</si>
  <si>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</si>
  <si>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</si>
  <si>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</si>
  <si>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</si>
  <si>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</si>
  <si>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</si>
  <si>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</si>
  <si>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</si>
  <si>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</si>
  <si>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</si>
  <si>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</si>
  <si>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</si>
  <si>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</si>
  <si>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</si>
  <si>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</si>
  <si>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</si>
  <si>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</si>
  <si>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</si>
  <si>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</si>
  <si>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</si>
  <si>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</si>
  <si>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</si>
  <si>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</si>
  <si>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</si>
  <si>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</si>
  <si>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</si>
  <si>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</si>
  <si>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</si>
  <si>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</si>
  <si>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</si>
  <si>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</si>
  <si>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</si>
  <si>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</si>
  <si>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</si>
  <si>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</si>
  <si>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</si>
  <si>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</si>
  <si>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</si>
  <si>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</si>
  <si>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</si>
  <si>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</si>
  <si>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</si>
  <si>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</si>
  <si>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</si>
  <si>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</si>
  <si>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</si>
  <si>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</si>
  <si>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</si>
  <si>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</si>
  <si>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</si>
  <si>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</si>
  <si>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</si>
  <si>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</si>
  <si>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</si>
  <si>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</si>
  <si>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</si>
  <si>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</si>
  <si>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</si>
  <si>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</si>
  <si>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</si>
  <si>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</si>
  <si>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</si>
  <si>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</si>
  <si>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</si>
  <si>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</si>
  <si>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</si>
  <si>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</si>
  <si>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</si>
  <si>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</si>
  <si>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</si>
  <si>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</si>
  <si>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</si>
  <si>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</si>
  <si>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</si>
  <si>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</si>
  <si>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</si>
  <si>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</si>
  <si>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</si>
  <si>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</si>
  <si>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</si>
  <si>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</si>
  <si>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</si>
  <si>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</si>
  <si>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</si>
  <si>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</si>
  <si>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</si>
  <si>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</si>
  <si>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</si>
  <si>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</si>
  <si>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</si>
  <si>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</si>
  <si>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</si>
  <si>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</si>
  <si>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</si>
  <si>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</si>
  <si>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</si>
  <si>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</si>
  <si>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</si>
  <si>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</si>
  <si>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</si>
  <si>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</si>
  <si>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</si>
  <si>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</si>
  <si>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</si>
  <si>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</si>
  <si>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</si>
  <si>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</si>
  <si>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</si>
  <si>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</si>
  <si>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</si>
  <si>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</si>
  <si>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</si>
  <si>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</si>
  <si>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</si>
  <si>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</si>
  <si>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</si>
  <si>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</si>
  <si>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</si>
  <si>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</si>
  <si>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</si>
  <si>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</si>
  <si>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</si>
  <si>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</si>
  <si>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</si>
  <si>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</si>
  <si>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</si>
  <si>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</si>
  <si>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</si>
  <si>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</si>
  <si>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</si>
  <si>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</si>
  <si>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</si>
  <si>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</si>
  <si>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</si>
  <si>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</si>
  <si>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</si>
  <si>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</si>
  <si>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</si>
  <si>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</si>
  <si>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</si>
  <si>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</si>
  <si>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</si>
  <si>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</si>
  <si>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</si>
  <si>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</si>
  <si>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</si>
  <si>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</si>
  <si>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</si>
  <si>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</si>
  <si>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</si>
  <si>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</si>
  <si>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</si>
  <si>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</si>
  <si>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</si>
  <si>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</si>
  <si>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</si>
  <si>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</si>
  <si>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</si>
  <si>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</si>
  <si>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</si>
  <si>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</si>
  <si>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</si>
  <si>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</si>
  <si>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</si>
  <si>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</si>
  <si>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</si>
  <si>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</si>
  <si>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</si>
  <si>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</si>
  <si>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</si>
  <si>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</si>
  <si>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</si>
  <si>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</si>
  <si>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</si>
  <si>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</si>
  <si>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</si>
  <si>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</si>
  <si>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</si>
  <si>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</si>
  <si>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</si>
  <si>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</si>
  <si>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</si>
  <si>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</si>
  <si>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</si>
  <si>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</si>
  <si>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</si>
  <si>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</si>
  <si>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</si>
  <si>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</si>
  <si>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</si>
  <si>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</si>
  <si>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</si>
  <si>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</si>
  <si>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</si>
  <si>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</si>
  <si>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</si>
  <si>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</si>
  <si>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</si>
  <si>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</si>
  <si>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</si>
  <si>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</si>
  <si>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</si>
  <si>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</si>
  <si>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</si>
  <si>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</si>
  <si>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</si>
  <si>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</si>
  <si>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</si>
  <si>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</si>
  <si>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</si>
  <si>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</si>
  <si>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</si>
  <si>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</si>
  <si>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</si>
  <si>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</si>
  <si>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</si>
  <si>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</si>
  <si>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</si>
  <si>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</si>
  <si>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</si>
  <si>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</si>
  <si>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</si>
  <si>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</si>
  <si>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</si>
  <si>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</si>
  <si>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</si>
  <si>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</si>
  <si>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</si>
  <si>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</si>
  <si>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</si>
  <si>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</si>
  <si>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</si>
  <si>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</si>
  <si>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</si>
  <si>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</si>
  <si>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</si>
  <si>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</si>
  <si>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</si>
  <si>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</si>
  <si>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</si>
  <si>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</si>
  <si>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</si>
  <si>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</si>
  <si>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</si>
  <si>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</si>
  <si>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</si>
  <si>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</si>
  <si>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</si>
  <si>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</si>
  <si>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</si>
  <si>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</si>
  <si>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</si>
  <si>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</si>
  <si>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</si>
  <si>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</si>
  <si>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</si>
  <si>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</si>
  <si>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</si>
  <si>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</si>
  <si>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</si>
  <si>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</si>
  <si>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</si>
  <si>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</si>
  <si>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</si>
  <si>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</si>
  <si>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</si>
  <si>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</si>
  <si>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</si>
  <si>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</si>
  <si>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</si>
  <si>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</si>
  <si>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</si>
  <si>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</si>
  <si>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</si>
  <si>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</si>
  <si>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</si>
  <si>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</si>
  <si>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</si>
  <si>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</si>
  <si>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</si>
  <si>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</si>
  <si>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</si>
  <si>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</si>
  <si>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</si>
  <si>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</si>
  <si>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</si>
  <si>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</si>
  <si>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</si>
  <si>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</si>
  <si>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</si>
  <si>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</si>
  <si>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</si>
  <si>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</si>
  <si>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</si>
  <si>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</si>
  <si>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</si>
  <si>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</si>
  <si>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</si>
  <si>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</si>
  <si>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</si>
  <si>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</si>
  <si>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</si>
  <si>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</si>
  <si>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</si>
  <si>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</si>
  <si>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</si>
  <si>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</si>
  <si>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</si>
  <si>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</si>
  <si>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</si>
  <si>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</si>
  <si>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</si>
  <si>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</si>
  <si>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</si>
  <si>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</si>
  <si>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</si>
  <si>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</si>
  <si>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</si>
  <si>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</si>
  <si>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</si>
  <si>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</si>
  <si>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</si>
  <si>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</si>
  <si>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</si>
  <si>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</si>
  <si>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</si>
  <si>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</si>
  <si>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</si>
  <si>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</si>
  <si>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</si>
  <si>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</si>
  <si>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</si>
  <si>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</si>
  <si>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</si>
  <si>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</si>
  <si>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</si>
  <si>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</si>
  <si>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</si>
  <si>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</si>
  <si>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</si>
  <si>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</si>
  <si>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</si>
  <si>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</si>
  <si>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</si>
  <si>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</si>
  <si>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</si>
  <si>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</si>
  <si>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</si>
  <si>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</si>
  <si>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</si>
  <si>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</si>
  <si>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</si>
  <si>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</si>
  <si>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</si>
  <si>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</si>
  <si>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</si>
  <si>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</si>
  <si>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</si>
  <si>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</si>
  <si>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</si>
  <si>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</si>
  <si>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</si>
  <si>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</si>
  <si>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</si>
  <si>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</si>
  <si>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</si>
  <si>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</si>
  <si>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</si>
  <si>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</si>
  <si>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</si>
  <si>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</si>
  <si>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</si>
  <si>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</si>
  <si>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</si>
  <si>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</si>
  <si>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</si>
  <si>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</si>
  <si>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</si>
  <si>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</si>
  <si>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</si>
  <si>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</si>
  <si>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</si>
  <si>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</si>
  <si>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</si>
  <si>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</si>
  <si>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</si>
  <si>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</si>
  <si>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</si>
  <si>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</si>
  <si>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</si>
  <si>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</si>
  <si>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</si>
  <si>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</si>
  <si>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</si>
  <si>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</si>
  <si>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</si>
  <si>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</si>
  <si>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</si>
  <si>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</si>
  <si>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</si>
  <si>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</si>
  <si>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</si>
  <si>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</si>
  <si>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</si>
  <si>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</si>
  <si>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</si>
  <si>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</si>
  <si>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</si>
  <si>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</si>
  <si>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</si>
  <si>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</si>
  <si>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</si>
  <si>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</si>
  <si>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</si>
  <si>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</si>
  <si>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</si>
  <si>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</si>
  <si>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</si>
  <si>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</si>
  <si>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</si>
  <si>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</si>
  <si>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</si>
  <si>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</si>
  <si>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</si>
  <si>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</si>
  <si>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</si>
  <si>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</si>
  <si>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</si>
  <si>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</si>
  <si>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</si>
  <si>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</si>
  <si>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</si>
  <si>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</si>
  <si>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</si>
  <si>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</si>
  <si>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</si>
  <si>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</si>
  <si>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</si>
  <si>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</si>
  <si>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</si>
  <si>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</si>
  <si>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</si>
  <si>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</si>
  <si>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</si>
  <si>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</si>
  <si>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</si>
  <si>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</si>
  <si>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</si>
  <si>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</si>
  <si>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</si>
  <si>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</si>
  <si>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</si>
  <si>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</si>
  <si>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</si>
  <si>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</si>
  <si>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</si>
  <si>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</si>
  <si>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</si>
  <si>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</si>
  <si>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</si>
  <si>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</si>
  <si>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</si>
  <si>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</si>
  <si>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</si>
  <si>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</si>
  <si>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</si>
  <si>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</si>
  <si>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</si>
  <si>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</si>
  <si>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</si>
  <si>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</si>
  <si>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</si>
  <si>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</si>
  <si>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</si>
  <si>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</si>
  <si>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</si>
  <si>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</si>
  <si>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</si>
  <si>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</si>
  <si>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</si>
  <si>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</si>
  <si>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</si>
  <si>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</si>
  <si>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</si>
  <si>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</si>
  <si>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</si>
  <si>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</si>
  <si>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</si>
  <si>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</si>
  <si>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</si>
  <si>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</si>
  <si>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</si>
  <si>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</si>
  <si>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</si>
  <si>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</si>
  <si>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</si>
  <si>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</si>
  <si>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</si>
  <si>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</si>
  <si>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</si>
  <si>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</si>
  <si>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</si>
  <si>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</si>
  <si>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</si>
  <si>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</si>
  <si>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</si>
  <si>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</si>
  <si>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</si>
  <si>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</si>
  <si>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</si>
  <si>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</si>
  <si>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</si>
  <si>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</si>
  <si>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</si>
  <si>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</si>
  <si>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</si>
  <si>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</si>
  <si>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</si>
  <si>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</si>
  <si>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</si>
  <si>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</si>
  <si>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</si>
  <si>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</si>
  <si>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</si>
  <si>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</si>
  <si>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</si>
  <si>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</si>
  <si>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</si>
  <si>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</si>
  <si>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</si>
  <si>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</si>
  <si>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</si>
  <si>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</si>
  <si>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</si>
  <si>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</si>
  <si>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</si>
  <si>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</si>
  <si>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</si>
  <si>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</si>
  <si>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</si>
  <si>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</si>
  <si>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</si>
  <si>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</si>
  <si>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</si>
  <si>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</si>
  <si>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</si>
  <si>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</si>
  <si>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</si>
  <si>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</si>
  <si>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</si>
  <si>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</si>
  <si>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</si>
  <si>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</si>
  <si>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</si>
  <si>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</si>
  <si>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</si>
  <si>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</si>
  <si>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</si>
  <si>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</si>
  <si>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</si>
  <si>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</si>
  <si>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</si>
  <si>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</si>
  <si>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</si>
  <si>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</si>
  <si>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</si>
  <si>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</si>
  <si>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</si>
  <si>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</si>
  <si>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</si>
  <si>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</si>
  <si>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</si>
  <si>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</si>
  <si>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</si>
  <si>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</si>
  <si>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</si>
  <si>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</si>
  <si>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</si>
  <si>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</si>
  <si>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</si>
  <si>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</si>
  <si>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</si>
  <si>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</si>
  <si>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</si>
  <si>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</si>
  <si>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</si>
  <si>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</si>
  <si>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</si>
  <si>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</si>
  <si>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</si>
  <si>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</si>
  <si>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</si>
  <si>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</si>
  <si>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</si>
  <si>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</si>
  <si>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</si>
  <si>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</si>
  <si>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</si>
  <si>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</si>
  <si>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</si>
  <si>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</si>
  <si>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</si>
  <si>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</si>
  <si>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</si>
  <si>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</si>
  <si>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</si>
  <si>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</si>
  <si>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</si>
  <si>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</si>
  <si>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</si>
  <si>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</si>
  <si>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</si>
  <si>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</si>
  <si>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</si>
  <si>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</si>
  <si>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</si>
  <si>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</si>
  <si>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</si>
  <si>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</si>
  <si>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</si>
  <si>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</si>
  <si>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</si>
  <si>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</si>
  <si>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</si>
  <si>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</si>
  <si>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</si>
  <si>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</si>
  <si>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</si>
  <si>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</si>
  <si>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</si>
  <si>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</si>
  <si>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</si>
  <si>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</si>
  <si>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</si>
  <si>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</si>
  <si>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</si>
  <si>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</si>
  <si>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</si>
  <si>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</si>
  <si>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</si>
  <si>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</si>
  <si>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</si>
  <si>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</si>
  <si>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</si>
  <si>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</si>
  <si>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</si>
  <si>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</si>
  <si>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</si>
  <si>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</si>
  <si>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</si>
  <si>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</si>
  <si>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</si>
  <si>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</si>
  <si>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</si>
  <si>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</si>
  <si>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</si>
  <si>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</si>
  <si>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</si>
  <si>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</si>
  <si>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</si>
  <si>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</si>
  <si>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</si>
  <si>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</si>
  <si>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</si>
  <si>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</si>
  <si>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</si>
  <si>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</si>
  <si>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</si>
  <si>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</si>
  <si>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</si>
  <si>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</si>
  <si>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</si>
  <si>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</si>
  <si>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</si>
  <si>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</si>
  <si>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</si>
  <si>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</si>
  <si>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</si>
  <si>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</si>
  <si>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</si>
  <si>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</si>
  <si>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</si>
  <si>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</si>
  <si>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</si>
  <si>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</si>
  <si>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</si>
  <si>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</si>
  <si>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</si>
  <si>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</si>
  <si>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</si>
  <si>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</si>
  <si>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</si>
  <si>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</si>
  <si>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</si>
  <si>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</si>
  <si>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</si>
  <si>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</si>
  <si>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</si>
  <si>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</si>
  <si>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</si>
  <si>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</si>
  <si>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</si>
  <si>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</si>
  <si>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</si>
  <si>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</si>
  <si>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</si>
  <si>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</si>
  <si>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</si>
  <si>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</si>
  <si>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</si>
  <si>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</si>
  <si>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</si>
  <si>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</si>
  <si>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</si>
  <si>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</si>
  <si>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</si>
  <si>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</si>
  <si>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</si>
  <si>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</si>
  <si>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</si>
  <si>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</si>
  <si>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</si>
  <si>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</si>
  <si>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</si>
  <si>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</si>
  <si>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</si>
  <si>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</si>
  <si>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</si>
  <si>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</si>
  <si>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</si>
  <si>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</si>
  <si>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</si>
  <si>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</si>
  <si>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</si>
  <si>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</si>
  <si>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</si>
  <si>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</si>
  <si>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</si>
  <si>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</si>
  <si>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</si>
  <si>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</si>
  <si>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</si>
  <si>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</si>
  <si>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</si>
  <si>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</si>
  <si>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</si>
  <si>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</si>
  <si>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</si>
  <si>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</si>
  <si>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</si>
  <si>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</si>
  <si>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</si>
  <si>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</si>
  <si>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</si>
  <si>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</si>
  <si>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</si>
  <si>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</si>
  <si>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</si>
  <si>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</si>
  <si>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</si>
  <si>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</si>
  <si>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</si>
  <si>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</si>
  <si>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</si>
  <si>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</si>
  <si>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</si>
  <si>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</si>
  <si>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</si>
  <si>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</si>
  <si>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</si>
  <si>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</si>
  <si>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</si>
  <si>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</si>
  <si>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</si>
  <si>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</si>
  <si>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</si>
  <si>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</si>
  <si>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</si>
  <si>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</si>
  <si>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</si>
  <si>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</si>
  <si>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</si>
  <si>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</si>
  <si>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</si>
  <si>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</si>
  <si>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</si>
  <si>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</si>
  <si>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</si>
  <si>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</si>
  <si>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</si>
  <si>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</si>
  <si>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</si>
  <si>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</si>
  <si>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</si>
  <si>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</si>
  <si>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</si>
  <si>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</si>
  <si>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</si>
  <si>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</si>
  <si>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</si>
  <si>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</si>
  <si>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</si>
  <si>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</si>
  <si>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</si>
  <si>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</si>
  <si>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</si>
  <si>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</si>
  <si>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</si>
  <si>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</si>
  <si>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</si>
  <si>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</si>
  <si>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</si>
  <si>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</si>
  <si>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</si>
  <si>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</si>
  <si>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</si>
  <si>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</si>
  <si>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</si>
  <si>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</si>
  <si>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</si>
  <si>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</si>
  <si>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</si>
  <si>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</si>
  <si>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</si>
  <si>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</si>
  <si>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</si>
  <si>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</si>
  <si>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</si>
  <si>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</si>
  <si>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</si>
  <si>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</si>
  <si>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</si>
  <si>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</si>
  <si>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</si>
  <si>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</si>
  <si>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</si>
  <si>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</si>
  <si>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</si>
  <si>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</si>
  <si>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</si>
  <si>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</si>
  <si>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</si>
  <si>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</si>
  <si>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</si>
  <si>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</si>
  <si>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</si>
  <si>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</si>
  <si>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</si>
  <si>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</si>
  <si>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</si>
  <si>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</si>
  <si>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</si>
  <si>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</si>
  <si>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</si>
  <si>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</si>
  <si>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</si>
  <si>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</si>
  <si>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</si>
  <si>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</si>
  <si>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</si>
  <si>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</si>
  <si>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</si>
  <si>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</si>
  <si>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</si>
  <si>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</si>
  <si>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</si>
  <si>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</si>
  <si>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</si>
  <si>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</si>
  <si>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</si>
  <si>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</si>
  <si>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</si>
  <si>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</si>
  <si>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</si>
  <si>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</si>
  <si>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</si>
  <si>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</si>
  <si>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</si>
  <si>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</si>
  <si>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</si>
  <si>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</si>
  <si>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</si>
  <si>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</si>
  <si>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</si>
  <si>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</si>
  <si>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</si>
  <si>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</si>
  <si>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</si>
  <si>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</si>
  <si>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</si>
  <si>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</si>
  <si>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</si>
  <si>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</si>
  <si>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</si>
  <si>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</si>
  <si>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</si>
  <si>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</si>
  <si>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</si>
  <si>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</si>
  <si>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</si>
  <si>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</si>
  <si>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</si>
  <si>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</si>
  <si>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</si>
  <si>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</si>
  <si>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</si>
  <si>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</si>
  <si>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</si>
  <si>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</si>
  <si>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</si>
  <si>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</si>
  <si>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</si>
  <si>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</si>
  <si>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</si>
  <si>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</si>
  <si>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</si>
  <si>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</si>
  <si>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</si>
  <si>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</si>
  <si>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</si>
  <si>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</si>
  <si>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</si>
  <si>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</si>
  <si>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</si>
  <si>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</si>
  <si>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</si>
  <si>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</si>
  <si>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</si>
  <si>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</si>
  <si>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</si>
  <si>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</si>
  <si>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</si>
  <si>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</si>
  <si>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</si>
  <si>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</si>
  <si>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</si>
  <si>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</si>
  <si>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</si>
  <si>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</si>
  <si>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</si>
  <si>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</si>
  <si>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</si>
  <si>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</si>
  <si>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</si>
  <si>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</si>
  <si>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</si>
  <si>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</si>
  <si>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</si>
  <si>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</si>
  <si>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</si>
  <si>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</si>
  <si>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</si>
  <si>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</si>
  <si>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</si>
  <si>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</si>
  <si>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</si>
  <si>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</si>
  <si>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</si>
  <si>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</si>
  <si>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</si>
  <si>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</si>
  <si>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</si>
  <si>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</si>
  <si>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</si>
  <si>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</si>
  <si>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</si>
  <si>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</si>
  <si>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</si>
  <si>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</si>
  <si>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</si>
  <si>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</si>
  <si>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</si>
  <si>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</si>
  <si>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</si>
  <si>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</si>
  <si>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</si>
  <si>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</si>
  <si>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</si>
  <si>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</si>
  <si>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</si>
  <si>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</si>
  <si>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</si>
  <si>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</si>
  <si>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</si>
  <si>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</si>
  <si>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</si>
  <si>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</si>
  <si>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</si>
  <si>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</si>
  <si>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</si>
  <si>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</si>
  <si>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</si>
  <si>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</si>
  <si>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</si>
  <si>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</si>
  <si>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</si>
  <si>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</si>
  <si>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</si>
  <si>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</si>
  <si>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</si>
  <si>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</si>
  <si>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</si>
  <si>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</si>
  <si>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</si>
  <si>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</si>
  <si>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</si>
  <si>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</si>
  <si>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</si>
  <si>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</si>
  <si>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</si>
  <si>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</si>
  <si>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</si>
  <si>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</si>
  <si>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</si>
  <si>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</si>
  <si>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</si>
  <si>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</si>
  <si>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</si>
  <si>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</si>
  <si>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</si>
  <si>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</si>
  <si>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</si>
  <si>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</si>
  <si>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</si>
  <si>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</si>
  <si>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</si>
  <si>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</si>
  <si>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</si>
  <si>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</si>
  <si>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</si>
  <si>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</si>
  <si>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</si>
  <si>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</si>
  <si>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</si>
  <si>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</si>
  <si>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</si>
  <si>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</si>
  <si>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</si>
  <si>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</si>
  <si>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</si>
  <si>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</si>
  <si>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</si>
  <si>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</si>
  <si>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</si>
  <si>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</si>
  <si>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</si>
  <si>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</si>
  <si>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</si>
  <si>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</si>
  <si>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</si>
  <si>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</si>
  <si>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</si>
  <si>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</si>
  <si>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</si>
  <si>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</si>
  <si>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</si>
  <si>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</si>
  <si>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</si>
  <si>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</si>
  <si>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</si>
  <si>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</si>
  <si>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</si>
  <si>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</si>
  <si>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</si>
  <si>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</si>
  <si>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</si>
  <si>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</si>
  <si>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</si>
  <si>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</si>
  <si>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</si>
  <si>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</si>
  <si>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</si>
  <si>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</si>
  <si>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</si>
  <si>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</si>
  <si>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</si>
  <si>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</si>
  <si>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</si>
  <si>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</si>
  <si>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</si>
  <si>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</si>
  <si>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</si>
  <si>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</si>
  <si>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</si>
  <si>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</si>
  <si>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</si>
  <si>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</si>
  <si>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</si>
  <si>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</si>
  <si>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</si>
  <si>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</si>
  <si>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</si>
  <si>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</si>
  <si>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</si>
  <si>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</si>
  <si>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</si>
  <si>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</si>
  <si>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</si>
  <si>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</si>
  <si>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</si>
  <si>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</si>
  <si>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</si>
  <si>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</si>
  <si>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</si>
  <si>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</si>
  <si>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</si>
  <si>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</si>
  <si>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</si>
  <si>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</si>
  <si>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</si>
  <si>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</si>
  <si>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</si>
  <si>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</si>
  <si>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</si>
  <si>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</si>
  <si>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</si>
  <si>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</si>
  <si>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</si>
  <si>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</si>
  <si>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</si>
  <si>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</si>
  <si>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</si>
  <si>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</si>
  <si>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</si>
  <si>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</si>
  <si>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</si>
  <si>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</si>
  <si>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</si>
  <si>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</si>
  <si>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</si>
  <si>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</si>
  <si>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</si>
  <si>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</si>
  <si>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</si>
  <si>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</si>
  <si>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</si>
  <si>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</si>
  <si>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</si>
  <si>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</si>
  <si>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</si>
  <si>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</si>
  <si>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</si>
  <si>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</si>
  <si>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</si>
  <si>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</si>
  <si>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</si>
  <si>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</si>
  <si>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</si>
  <si>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</si>
  <si>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</si>
  <si>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</si>
  <si>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</si>
  <si>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</si>
  <si>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</si>
  <si>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</si>
  <si>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</si>
  <si>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</si>
  <si>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</si>
  <si>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</si>
  <si>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</si>
  <si>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</si>
  <si>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</si>
  <si>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</si>
  <si>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</si>
  <si>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</si>
  <si>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</si>
  <si>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</si>
  <si>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</si>
  <si>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</si>
  <si>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</si>
  <si>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</si>
  <si>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</si>
  <si>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</si>
  <si>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</si>
  <si>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</si>
  <si>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</si>
  <si>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</si>
  <si>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</si>
  <si>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</si>
  <si>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</si>
  <si>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</si>
  <si>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</si>
  <si>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</si>
  <si>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</si>
  <si>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</si>
  <si>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</si>
  <si>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</si>
  <si>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</si>
  <si>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</si>
  <si>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</si>
  <si>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</si>
  <si>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</si>
  <si>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</si>
  <si>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</si>
  <si>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</si>
  <si>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</si>
  <si>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</si>
  <si>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</si>
  <si>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</si>
  <si>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</si>
  <si>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</si>
  <si>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</si>
  <si>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</si>
  <si>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</si>
  <si>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</si>
  <si>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</si>
  <si>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</si>
  <si>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</si>
  <si>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</si>
  <si>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</si>
  <si>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</si>
  <si>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</si>
  <si>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</si>
  <si>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</si>
  <si>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</si>
  <si>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</si>
  <si>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</si>
  <si>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</si>
  <si>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</si>
  <si>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</si>
  <si>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</si>
  <si>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</si>
  <si>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</si>
  <si>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</si>
  <si>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</si>
  <si>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</si>
  <si>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</si>
  <si>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</si>
  <si>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</si>
  <si>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</si>
  <si>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</si>
  <si>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</si>
  <si>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</si>
  <si>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</si>
  <si>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</si>
  <si>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</si>
  <si>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</si>
  <si>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</si>
  <si>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</si>
  <si>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</si>
  <si>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</si>
  <si>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</si>
  <si>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</si>
  <si>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</si>
  <si>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</si>
  <si>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</si>
  <si>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</si>
  <si>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</si>
  <si>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</si>
  <si>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</si>
  <si>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</si>
  <si>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</si>
  <si>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</si>
  <si>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</si>
  <si>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</si>
  <si>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</si>
  <si>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</si>
  <si>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</si>
  <si>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</si>
  <si>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</si>
  <si>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</si>
  <si>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</si>
  <si>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</si>
  <si>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</si>
  <si>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</si>
  <si>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</si>
  <si>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</si>
  <si>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</si>
  <si>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</si>
  <si>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</si>
  <si>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</si>
  <si>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</si>
  <si>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</si>
  <si>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</si>
  <si>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</si>
  <si>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</si>
  <si>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</si>
  <si>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</si>
  <si>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</si>
  <si>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</si>
  <si>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</si>
  <si>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</si>
  <si>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</si>
  <si>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</si>
  <si>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</si>
  <si>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</si>
  <si>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</si>
  <si>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</si>
  <si>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</si>
  <si>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</si>
  <si>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</si>
  <si>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</si>
  <si>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</si>
  <si>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</si>
  <si>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</si>
  <si>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</si>
  <si>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</si>
  <si>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</si>
  <si>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</si>
  <si>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</si>
  <si>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</si>
  <si>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</si>
  <si>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</si>
  <si>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</si>
  <si>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</si>
  <si>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</si>
  <si>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</si>
  <si>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</si>
  <si>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</si>
  <si>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</si>
  <si>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</si>
  <si>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</si>
  <si>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</si>
  <si>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</si>
  <si>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</si>
  <si>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</si>
  <si>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</si>
  <si>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</si>
  <si>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</si>
  <si>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</si>
  <si>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</si>
  <si>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</si>
  <si>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</si>
  <si>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</si>
  <si>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</si>
  <si>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</si>
  <si>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</si>
  <si>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</si>
  <si>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</si>
  <si>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</si>
  <si>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</si>
  <si>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</si>
  <si>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</si>
  <si>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</si>
  <si>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</si>
  <si>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</si>
  <si>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</si>
  <si>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</si>
  <si>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</si>
  <si>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</si>
  <si>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</si>
  <si>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</si>
  <si>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</si>
  <si>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</si>
  <si>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</si>
  <si>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</si>
  <si>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</si>
  <si>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</si>
  <si>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</si>
  <si>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</si>
  <si>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</si>
  <si>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</si>
  <si>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</si>
  <si>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</si>
  <si>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</si>
  <si>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</si>
  <si>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</si>
  <si>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</si>
  <si>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</si>
  <si>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</si>
  <si>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</si>
  <si>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</si>
  <si>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</si>
  <si>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</si>
  <si>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</si>
  <si>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</si>
  <si>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</si>
  <si>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</si>
  <si>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</si>
  <si>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</si>
  <si>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</si>
  <si>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</si>
  <si>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</si>
  <si>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</si>
  <si>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</si>
  <si>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</si>
  <si>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</si>
  <si>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</si>
  <si>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</si>
  <si>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</si>
  <si>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</si>
  <si>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</si>
  <si>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</si>
  <si>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</si>
  <si>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</si>
  <si>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</si>
  <si>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</si>
  <si>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</si>
  <si>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</si>
  <si>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</si>
  <si>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</si>
  <si>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</si>
  <si>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</si>
  <si>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</si>
  <si>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</si>
  <si>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</si>
  <si>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</si>
  <si>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</si>
  <si>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</si>
  <si>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</si>
  <si>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</si>
  <si>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</si>
  <si>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</si>
  <si>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</si>
  <si>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</si>
  <si>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</si>
  <si>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</si>
  <si>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</si>
  <si>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</si>
  <si>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</si>
  <si>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</si>
  <si>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</si>
  <si>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</si>
  <si>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</si>
  <si>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</si>
  <si>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</si>
  <si>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</si>
  <si>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</si>
  <si>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</si>
  <si>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</si>
  <si>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</si>
  <si>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</si>
  <si>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</si>
  <si>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</si>
  <si>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</si>
  <si>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</si>
  <si>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</si>
  <si>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</si>
  <si>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</si>
  <si>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</si>
  <si>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</si>
  <si>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</si>
  <si>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</si>
  <si>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</si>
  <si>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</si>
  <si>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</si>
  <si>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</si>
  <si>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</si>
  <si>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</si>
  <si>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</si>
  <si>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</si>
  <si>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</si>
  <si>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</si>
  <si>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</si>
  <si>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</si>
  <si>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</si>
  <si>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</si>
  <si>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</si>
  <si>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</si>
  <si>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</si>
  <si>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</si>
  <si>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</si>
  <si>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</si>
  <si>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</si>
  <si>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</si>
  <si>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</si>
  <si>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</si>
  <si>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</si>
  <si>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</si>
  <si>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</si>
  <si>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</si>
  <si>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</si>
  <si>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</si>
  <si>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</si>
  <si>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</si>
  <si>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</si>
  <si>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</si>
  <si>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</si>
  <si>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</si>
  <si>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</si>
  <si>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</si>
  <si>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</si>
  <si>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</si>
  <si>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</si>
  <si>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</si>
  <si>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</si>
  <si>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</si>
  <si>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</si>
  <si>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</si>
  <si>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</si>
  <si>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</si>
  <si>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</si>
  <si>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</si>
  <si>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</si>
  <si>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</si>
  <si>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</si>
  <si>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</si>
  <si>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</si>
  <si>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</si>
  <si>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</si>
  <si>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</si>
  <si>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</si>
  <si>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</si>
  <si>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</si>
  <si>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</si>
  <si>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</si>
  <si>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</si>
  <si>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</si>
  <si>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</si>
  <si>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</si>
  <si>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</si>
  <si>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</si>
  <si>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</si>
  <si>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</si>
  <si>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</si>
  <si>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</si>
  <si>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</si>
  <si>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</si>
  <si>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</si>
  <si>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</si>
  <si>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</si>
  <si>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</si>
  <si>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</si>
  <si>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</si>
  <si>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</si>
  <si>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</si>
  <si>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</si>
  <si>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</si>
  <si>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</si>
  <si>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</si>
  <si>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</si>
  <si>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</si>
  <si>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</si>
  <si>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</si>
  <si>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</si>
  <si>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</si>
  <si>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</si>
  <si>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</si>
  <si>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</si>
  <si>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</si>
  <si>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</si>
  <si>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</si>
  <si>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</si>
  <si>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</si>
  <si>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</si>
  <si>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</si>
  <si>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</si>
  <si>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</si>
  <si>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</si>
  <si>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</si>
  <si>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</si>
  <si>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</si>
  <si>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</si>
  <si>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</si>
  <si>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</si>
  <si>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</si>
  <si>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</si>
  <si>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</si>
  <si>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</si>
  <si>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</si>
  <si>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</si>
  <si>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</si>
  <si>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</si>
  <si>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</si>
  <si>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</si>
  <si>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</si>
  <si>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</si>
  <si>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</si>
  <si>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</si>
  <si>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</si>
  <si>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</si>
  <si>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</si>
  <si>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</si>
  <si>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</si>
  <si>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</si>
  <si>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</si>
  <si>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</si>
  <si>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</si>
  <si>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</si>
  <si>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</si>
  <si>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</si>
  <si>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</si>
  <si>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</si>
  <si>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</si>
  <si>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</si>
  <si>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</si>
  <si>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</si>
  <si>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</si>
  <si>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</si>
  <si>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</si>
  <si>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</si>
  <si>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</si>
  <si>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</si>
  <si>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</si>
  <si>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</si>
  <si>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</si>
  <si>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</si>
  <si>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</si>
  <si>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</si>
  <si>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</si>
  <si>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</si>
  <si>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</si>
  <si>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</si>
  <si>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</si>
  <si>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</si>
  <si>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</si>
  <si>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</si>
  <si>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</si>
  <si>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</si>
  <si>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</si>
  <si>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</si>
  <si>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</si>
  <si>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</si>
  <si>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</si>
  <si>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</si>
  <si>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</si>
  <si>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</si>
  <si>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</si>
  <si>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</si>
  <si>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</si>
  <si>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</si>
  <si>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</si>
  <si>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</si>
  <si>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</si>
  <si>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</si>
  <si>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</si>
  <si>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</si>
  <si>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</si>
  <si>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</si>
  <si>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</si>
  <si>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</si>
  <si>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</si>
  <si>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</si>
  <si>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</si>
  <si>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</si>
  <si>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</si>
  <si>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</si>
  <si>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</si>
  <si>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</si>
  <si>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</si>
  <si>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</si>
  <si>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</si>
  <si>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</si>
  <si>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</si>
  <si>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</si>
  <si>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</si>
  <si>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</si>
  <si>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</si>
  <si>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</si>
  <si>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</si>
  <si>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</si>
  <si>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</si>
  <si>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</si>
  <si>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</si>
  <si>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</si>
  <si>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</si>
  <si>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</si>
  <si>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</si>
  <si>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</si>
  <si>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</si>
  <si>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</si>
  <si>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</si>
  <si>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</si>
  <si>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</si>
  <si>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</si>
  <si>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</si>
  <si>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</si>
  <si>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</si>
  <si>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</si>
  <si>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</si>
  <si>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</si>
  <si>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</si>
  <si>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</si>
  <si>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</si>
  <si>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</si>
  <si>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</si>
  <si>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</si>
  <si>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</si>
  <si>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</si>
  <si>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</si>
  <si>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</si>
  <si>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</si>
  <si>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</si>
  <si>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</si>
  <si>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</si>
  <si>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</si>
  <si>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</si>
  <si>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</si>
  <si>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</si>
  <si>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</si>
  <si>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</si>
  <si>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</si>
  <si>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</si>
  <si>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</si>
  <si>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</si>
  <si>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</si>
  <si>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</si>
  <si>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</si>
  <si>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</si>
  <si>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</si>
  <si>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</si>
  <si>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</si>
  <si>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</si>
  <si>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</si>
  <si>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</si>
  <si>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</si>
  <si>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</si>
  <si>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</si>
  <si>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</si>
  <si>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</si>
  <si>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</si>
  <si>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</si>
  <si>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</si>
  <si>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</si>
  <si>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</si>
  <si>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</si>
  <si>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</si>
  <si>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</si>
  <si>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</si>
  <si>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</si>
  <si>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</si>
  <si>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</si>
  <si>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</si>
  <si>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</si>
  <si>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</si>
  <si>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</si>
  <si>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</si>
  <si>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</si>
  <si>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</si>
  <si>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</si>
  <si>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</si>
  <si>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</si>
  <si>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</si>
  <si>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</si>
  <si>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</si>
  <si>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</si>
  <si>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</si>
  <si>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</si>
  <si>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</si>
  <si>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</si>
  <si>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</si>
  <si>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</si>
  <si>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</si>
  <si>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</si>
  <si>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</si>
  <si>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</si>
  <si>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</si>
  <si>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</si>
  <si>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</si>
  <si>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</si>
  <si>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</si>
  <si>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</si>
  <si>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</si>
  <si>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</si>
  <si>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</si>
  <si>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</si>
  <si>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</si>
  <si>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</si>
  <si>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</si>
  <si>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</si>
  <si>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</si>
  <si>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</si>
  <si>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</si>
  <si>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</si>
  <si>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</si>
  <si>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</si>
  <si>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</si>
  <si>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</si>
  <si>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</si>
  <si>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</si>
  <si>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</si>
  <si>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</si>
  <si>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</si>
  <si>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</si>
  <si>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</si>
  <si>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</si>
  <si>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</si>
  <si>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</si>
  <si>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</si>
  <si>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</si>
  <si>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</si>
  <si>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</si>
  <si>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</si>
  <si>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</si>
  <si>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</si>
  <si>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</si>
  <si>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</si>
  <si>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</si>
  <si>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</si>
  <si>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</si>
  <si>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</si>
  <si>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</si>
  <si>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</si>
  <si>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</si>
  <si>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</si>
  <si>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</si>
  <si>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</si>
  <si>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</si>
  <si>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</si>
  <si>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</si>
  <si>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</si>
  <si>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</si>
  <si>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</si>
  <si>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</si>
  <si>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</si>
  <si>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</si>
  <si>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</si>
  <si>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</si>
  <si>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</si>
  <si>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</si>
  <si>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</si>
  <si>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</si>
  <si>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</si>
  <si>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</si>
  <si>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</si>
  <si>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</si>
  <si>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</si>
  <si>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</si>
  <si>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</si>
  <si>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</si>
  <si>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</si>
  <si>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</si>
  <si>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</si>
  <si>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</si>
  <si>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</si>
  <si>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</si>
  <si>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</si>
  <si>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</si>
  <si>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</si>
  <si>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</si>
  <si>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</si>
  <si>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</si>
  <si>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</si>
  <si>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</si>
  <si>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</si>
  <si>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</si>
  <si>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</si>
  <si>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</si>
  <si>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</si>
  <si>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</si>
  <si>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</si>
  <si>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</si>
  <si>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</si>
  <si>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</si>
  <si>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</si>
  <si>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</si>
  <si>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</si>
  <si>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</si>
  <si>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</si>
  <si>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</si>
  <si>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</si>
  <si>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</si>
  <si>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</si>
  <si>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</si>
  <si>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</si>
  <si>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</si>
  <si>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</si>
  <si>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</si>
  <si>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</si>
  <si>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</si>
  <si>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</si>
  <si>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</si>
  <si>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</si>
  <si>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</si>
  <si>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</si>
  <si>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</si>
  <si>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</si>
  <si>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</si>
  <si>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</si>
  <si>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</si>
  <si>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</si>
  <si>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</si>
  <si>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</si>
  <si>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</si>
  <si>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</si>
  <si>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</si>
  <si>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</si>
  <si>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</si>
  <si>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</si>
  <si>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</si>
  <si>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</si>
  <si>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</si>
  <si>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</si>
  <si>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</si>
  <si>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</si>
  <si>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</si>
  <si>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</si>
  <si>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</si>
  <si>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</si>
  <si>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</si>
  <si>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</si>
  <si>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</si>
  <si>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</si>
  <si>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</si>
  <si>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</si>
  <si>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</si>
  <si>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</si>
  <si>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</si>
  <si>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</si>
  <si>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</si>
  <si>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</si>
  <si>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</si>
  <si>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</si>
  <si>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</si>
  <si>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</si>
  <si>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</si>
  <si>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</si>
  <si>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</si>
  <si>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</si>
  <si>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</si>
  <si>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</si>
  <si>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</si>
  <si>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</si>
  <si>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</si>
  <si>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</si>
  <si>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</si>
  <si>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</si>
  <si>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</si>
  <si>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</si>
  <si>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</si>
  <si>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</si>
  <si>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</si>
  <si>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</si>
  <si>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</si>
  <si>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</si>
  <si>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</si>
  <si>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</si>
  <si>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</si>
  <si>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</si>
  <si>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</si>
  <si>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</si>
  <si>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</si>
  <si>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</si>
  <si>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</si>
  <si>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</si>
  <si>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</si>
  <si>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</si>
  <si>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</si>
  <si>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</si>
  <si>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</si>
  <si>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</si>
  <si>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</si>
  <si>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</si>
  <si>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</si>
  <si>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</si>
  <si>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</si>
  <si>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</si>
  <si>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</si>
  <si>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</si>
  <si>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</si>
  <si>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</si>
  <si>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</si>
  <si>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</si>
  <si>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</si>
  <si>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</si>
  <si>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</si>
  <si>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</si>
  <si>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</si>
  <si>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</si>
  <si>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</si>
  <si>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</si>
  <si>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</si>
  <si>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</si>
  <si>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</si>
  <si>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</si>
  <si>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</si>
  <si>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</si>
  <si>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</si>
  <si>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</si>
  <si>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</si>
  <si>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</si>
  <si>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</si>
  <si>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</si>
  <si>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</si>
  <si>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</si>
  <si>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</si>
  <si>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</si>
  <si>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</si>
  <si>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</si>
  <si>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</si>
  <si>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</si>
  <si>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</si>
  <si>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</si>
  <si>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</si>
  <si>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</si>
  <si>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</si>
  <si>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</si>
  <si>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</si>
  <si>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</si>
  <si>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</si>
  <si>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</si>
  <si>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</si>
  <si>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</si>
  <si>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</si>
  <si>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</si>
  <si>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</si>
  <si>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</si>
  <si>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</si>
  <si>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</si>
  <si>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</si>
  <si>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</si>
  <si>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</si>
  <si>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</si>
  <si>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</si>
  <si>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</si>
  <si>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</si>
  <si>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</si>
  <si>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</si>
  <si>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</si>
  <si>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</si>
  <si>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</si>
  <si>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</si>
  <si>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</si>
  <si>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</si>
  <si>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</si>
  <si>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</si>
  <si>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</si>
  <si>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</si>
  <si>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</si>
  <si>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</si>
  <si>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</si>
  <si>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</si>
  <si>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</si>
  <si>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</si>
  <si>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</si>
  <si>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</si>
  <si>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</si>
  <si>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</si>
  <si>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</si>
  <si>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</si>
  <si>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</si>
  <si>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</si>
  <si>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</si>
  <si>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</si>
  <si>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</si>
  <si>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</si>
  <si>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</si>
  <si>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</si>
  <si>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</si>
  <si>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</si>
  <si>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</si>
  <si>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</si>
  <si>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</si>
  <si>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</si>
  <si>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</si>
  <si>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</si>
  <si>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</si>
  <si>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</si>
  <si>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</si>
  <si>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</si>
  <si>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</si>
  <si>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</si>
  <si>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</si>
  <si>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</si>
  <si>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</si>
  <si>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</si>
  <si>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</si>
  <si>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</si>
  <si>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</si>
  <si>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</si>
  <si>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</si>
  <si>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</si>
  <si>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</si>
  <si>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</si>
  <si>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</si>
  <si>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</si>
  <si>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</si>
  <si>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</si>
  <si>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</si>
  <si>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</si>
  <si>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</si>
  <si>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</si>
  <si>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</si>
  <si>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</si>
  <si>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</si>
  <si>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</si>
  <si>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</si>
  <si>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</si>
  <si>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</si>
  <si>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</si>
  <si>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</si>
  <si>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</si>
  <si>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</si>
  <si>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</si>
  <si>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</si>
  <si>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</si>
  <si>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</si>
  <si>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</si>
  <si>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</si>
  <si>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</si>
  <si>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</si>
  <si>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</si>
  <si>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</si>
  <si>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</si>
  <si>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</si>
  <si>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</si>
  <si>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</si>
  <si>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</si>
  <si>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</si>
  <si>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</si>
  <si>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</si>
  <si>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</si>
  <si>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</si>
  <si>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</si>
  <si>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</si>
  <si>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</si>
  <si>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</si>
  <si>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</si>
  <si>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</si>
  <si>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</si>
  <si>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</si>
  <si>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</si>
  <si>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</si>
  <si>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</si>
  <si>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</si>
  <si>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</si>
  <si>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</si>
  <si>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</si>
  <si>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</si>
  <si>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</si>
  <si>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</si>
  <si>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</si>
  <si>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</si>
  <si>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</si>
  <si>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</si>
  <si>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</si>
  <si>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</si>
  <si>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</si>
  <si>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</si>
  <si>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</si>
  <si>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</si>
  <si>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</si>
  <si>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</si>
  <si>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</si>
  <si>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</si>
  <si>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</si>
  <si>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</si>
  <si>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</si>
  <si>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</si>
  <si>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</si>
  <si>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</si>
  <si>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</si>
  <si>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</si>
  <si>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</si>
  <si>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</si>
  <si>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</si>
  <si>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</si>
  <si>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</si>
  <si>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</si>
  <si>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</si>
  <si>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</si>
  <si>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</si>
  <si>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</si>
  <si>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</si>
  <si>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</si>
  <si>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</si>
  <si>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</si>
  <si>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</si>
  <si>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</si>
  <si>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</si>
  <si>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</si>
  <si>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</si>
  <si>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</si>
  <si>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</si>
  <si>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</si>
  <si>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</si>
  <si>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</si>
  <si>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</si>
  <si>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</si>
  <si>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</si>
  <si>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</si>
  <si>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</si>
  <si>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</si>
  <si>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</si>
  <si>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</si>
  <si>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</si>
  <si>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</si>
  <si>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</si>
  <si>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</si>
  <si>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</si>
  <si>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</si>
  <si>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</si>
  <si>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</si>
  <si>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</si>
  <si>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</si>
  <si>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</si>
  <si>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</si>
  <si>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</si>
  <si>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</si>
  <si>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</si>
  <si>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</si>
  <si>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</si>
  <si>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</si>
  <si>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</si>
  <si>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</si>
  <si>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</si>
  <si>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</si>
  <si>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</si>
  <si>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</si>
  <si>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</si>
  <si>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</si>
  <si>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</si>
  <si>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</si>
  <si>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</si>
  <si>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</si>
  <si>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</si>
  <si>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</si>
  <si>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</si>
  <si>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</si>
  <si>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</si>
  <si>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</si>
  <si>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</si>
  <si>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</si>
  <si>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</si>
  <si>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</si>
  <si>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</si>
  <si>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</si>
  <si>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</si>
  <si>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</si>
  <si>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</si>
  <si>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</si>
  <si>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</si>
  <si>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</si>
  <si>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</si>
  <si>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</si>
  <si>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</si>
  <si>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</si>
  <si>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</si>
  <si>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</si>
  <si>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</si>
  <si>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</si>
  <si>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</si>
  <si>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</si>
  <si>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</si>
  <si>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</si>
  <si>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</si>
  <si>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</si>
  <si>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</si>
  <si>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</si>
  <si>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</si>
  <si>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</si>
  <si>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</si>
  <si>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</si>
  <si>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</si>
  <si>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</si>
  <si>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</si>
  <si>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</si>
  <si>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</si>
  <si>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</si>
  <si>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</si>
  <si>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</si>
  <si>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</si>
  <si>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</si>
  <si>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</si>
  <si>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</si>
  <si>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</si>
  <si>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</si>
  <si>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</si>
  <si>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</si>
  <si>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</si>
  <si>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</si>
  <si>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</si>
  <si>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</si>
  <si>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</si>
  <si>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</si>
  <si>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</si>
  <si>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</si>
  <si>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</si>
  <si>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</si>
  <si>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</si>
  <si>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</si>
  <si>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</si>
  <si>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</si>
  <si>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</si>
  <si>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</si>
  <si>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</si>
  <si>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</si>
  <si>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</si>
  <si>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</si>
  <si>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</si>
  <si>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</si>
  <si>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</si>
  <si>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</si>
  <si>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</si>
  <si>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</si>
  <si>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</si>
  <si>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</si>
  <si>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</si>
  <si>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</si>
  <si>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</si>
  <si>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</si>
  <si>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</si>
  <si>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</si>
  <si>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</si>
  <si>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</si>
  <si>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</si>
  <si>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</si>
  <si>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</si>
  <si>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</si>
  <si>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</si>
  <si>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</si>
  <si>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</si>
  <si>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</si>
  <si>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</si>
  <si>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</si>
  <si>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</si>
  <si>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</si>
  <si>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</si>
  <si>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</si>
  <si>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</si>
  <si>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</si>
  <si>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</si>
  <si>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</si>
  <si>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</si>
  <si>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</si>
  <si>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</si>
  <si>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</si>
  <si>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</si>
  <si>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</si>
  <si>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</si>
  <si>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</si>
  <si>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</si>
  <si>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</si>
  <si>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</si>
  <si>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</si>
  <si>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</si>
  <si>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</si>
  <si>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</si>
  <si>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</si>
  <si>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</si>
  <si>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</si>
  <si>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</si>
  <si>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</si>
  <si>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</si>
  <si>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</si>
  <si>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</si>
  <si>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</si>
  <si>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</si>
  <si>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</si>
  <si>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</si>
  <si>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</si>
  <si>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</si>
  <si>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</si>
  <si>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</si>
  <si>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</si>
  <si>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</si>
  <si>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</si>
  <si>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</si>
  <si>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</si>
  <si>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</si>
  <si>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</si>
  <si>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</si>
  <si>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</si>
  <si>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</si>
  <si>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</si>
  <si>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</si>
  <si>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</si>
  <si>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</si>
  <si>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</si>
  <si>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</si>
  <si>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</si>
  <si>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</si>
  <si>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</si>
  <si>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</si>
  <si>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</si>
  <si>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</si>
  <si>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</si>
  <si>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</si>
  <si>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</si>
  <si>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</si>
  <si>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</si>
  <si>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</si>
  <si>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</si>
  <si>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</si>
  <si>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</si>
  <si>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</si>
  <si>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</si>
  <si>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</si>
  <si>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</si>
  <si>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</si>
  <si>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</si>
  <si>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</si>
  <si>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</si>
  <si>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</si>
  <si>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</si>
  <si>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</si>
  <si>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</si>
  <si>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</si>
  <si>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</si>
  <si>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</si>
  <si>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</si>
  <si>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</si>
  <si>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</si>
  <si>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</si>
  <si>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</si>
  <si>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</si>
  <si>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</si>
  <si>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</si>
  <si>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</si>
  <si>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</si>
  <si>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</si>
  <si>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</si>
  <si>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</si>
  <si>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</si>
  <si>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</si>
  <si>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</si>
  <si>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</si>
  <si>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</si>
  <si>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</si>
  <si>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</si>
  <si>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</si>
  <si>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</si>
  <si>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</si>
  <si>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</si>
  <si>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</si>
  <si>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</si>
  <si>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</si>
  <si>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</si>
  <si>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</si>
  <si>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</si>
  <si>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</si>
  <si>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</si>
  <si>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</si>
  <si>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</si>
  <si>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</si>
  <si>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</si>
  <si>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</si>
  <si>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</si>
  <si>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</si>
  <si>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</si>
  <si>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</si>
  <si>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</si>
  <si>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</si>
  <si>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</si>
  <si>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</si>
  <si>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</si>
  <si>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</si>
  <si>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</si>
  <si>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</si>
  <si>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</si>
  <si>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</si>
  <si>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</si>
  <si>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</si>
  <si>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</si>
  <si>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</si>
  <si>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</si>
  <si>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</si>
  <si>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</si>
  <si>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</si>
  <si>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</si>
  <si>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</si>
  <si>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</si>
  <si>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</si>
  <si>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</si>
  <si>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</si>
  <si>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</si>
  <si>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</si>
  <si>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</si>
  <si>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</si>
  <si>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</si>
  <si>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</si>
  <si>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</si>
  <si>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</si>
  <si>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</si>
  <si>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</si>
  <si>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</si>
  <si>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</si>
  <si>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</si>
  <si>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</si>
  <si>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</si>
  <si>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</si>
  <si>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</si>
  <si>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</si>
  <si>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</si>
  <si>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</si>
  <si>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</si>
  <si>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</si>
  <si>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</si>
  <si>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</si>
  <si>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</si>
  <si>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</si>
  <si>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</si>
  <si>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</si>
  <si>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</si>
  <si>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</si>
  <si>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</si>
  <si>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</si>
  <si>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</si>
  <si>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</si>
  <si>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</si>
  <si>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</si>
  <si>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</si>
  <si>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</si>
  <si>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</si>
  <si>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</si>
  <si>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</si>
  <si>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</si>
  <si>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</si>
  <si>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</si>
  <si>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</si>
  <si>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</si>
  <si>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</si>
  <si>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</si>
  <si>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</si>
  <si>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</si>
  <si>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</si>
  <si>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</si>
  <si>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</si>
  <si>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</si>
  <si>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</si>
  <si>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</si>
  <si>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</si>
  <si>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</si>
  <si>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</si>
  <si>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</si>
  <si>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</si>
  <si>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</si>
  <si>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</si>
  <si>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</si>
  <si>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</si>
  <si>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</si>
  <si>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</si>
  <si>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</si>
  <si>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</si>
  <si>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</si>
  <si>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</si>
  <si>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</si>
  <si>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</si>
  <si>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</si>
  <si>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</si>
  <si>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</si>
  <si>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</si>
  <si>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</si>
  <si>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</si>
  <si>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</si>
  <si>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</si>
  <si>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</si>
  <si>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</si>
  <si>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</si>
  <si>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</si>
  <si>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</si>
  <si>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</si>
  <si>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</si>
  <si>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</si>
  <si>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</si>
  <si>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</si>
  <si>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</si>
  <si>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</si>
  <si>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</si>
  <si>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</si>
  <si>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</si>
  <si>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</si>
  <si>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</si>
  <si>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</si>
  <si>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</si>
  <si>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</si>
  <si>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</si>
  <si>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</si>
  <si>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</si>
  <si>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</si>
  <si>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</si>
  <si>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</si>
  <si>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</si>
  <si>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</si>
  <si>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</si>
  <si>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</si>
  <si>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</si>
  <si>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</si>
  <si>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</si>
  <si>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</si>
  <si>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</si>
  <si>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</si>
  <si>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</si>
  <si>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</si>
  <si>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</si>
  <si>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</si>
  <si>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</si>
  <si>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</si>
  <si>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</si>
  <si>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</si>
  <si>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</si>
  <si>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</si>
  <si>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</si>
  <si>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</si>
  <si>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</si>
  <si>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</si>
  <si>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</si>
  <si>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</si>
  <si>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</si>
  <si>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</si>
  <si>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</si>
  <si>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</si>
  <si>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</si>
  <si>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</si>
  <si>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</si>
  <si>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</si>
  <si>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</si>
  <si>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</si>
  <si>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</si>
  <si>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</si>
  <si>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</si>
  <si>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</si>
  <si>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</si>
  <si>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</si>
  <si>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</si>
  <si>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</si>
  <si>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</si>
  <si>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</si>
  <si>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</si>
  <si>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</si>
  <si>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</si>
  <si>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</si>
  <si>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</si>
  <si>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</si>
  <si>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</si>
  <si>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</si>
  <si>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</si>
  <si>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</si>
  <si>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</si>
  <si>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</si>
  <si>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</si>
  <si>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</si>
  <si>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</si>
  <si>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</si>
  <si>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</si>
  <si>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</si>
  <si>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</si>
  <si>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</si>
  <si>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</si>
  <si>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</si>
  <si>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</si>
  <si>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</si>
  <si>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</si>
  <si>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</si>
  <si>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</si>
  <si>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</si>
  <si>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</si>
  <si>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</si>
  <si>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</si>
  <si>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</si>
  <si>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</si>
  <si>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</si>
  <si>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</si>
  <si>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</si>
  <si>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</si>
  <si>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</si>
  <si>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</si>
  <si>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</si>
  <si>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</si>
  <si>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</si>
  <si>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</si>
  <si>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</si>
  <si>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</si>
  <si>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</si>
  <si>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</si>
  <si>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</si>
  <si>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</si>
  <si>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</si>
  <si>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</si>
  <si>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</si>
  <si>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</si>
  <si>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</si>
  <si>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</si>
  <si>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</si>
  <si>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</si>
  <si>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</si>
  <si>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</si>
  <si>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</si>
  <si>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</si>
  <si>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</si>
  <si>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</si>
  <si>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</si>
  <si>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</si>
  <si>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</si>
  <si>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</si>
  <si>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</si>
  <si>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</si>
  <si>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</si>
  <si>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</si>
  <si>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</si>
  <si>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</si>
  <si>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</si>
  <si>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</si>
  <si>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</si>
  <si>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</si>
  <si>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</si>
  <si>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</si>
  <si>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</si>
  <si>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</si>
  <si>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</si>
  <si>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</si>
  <si>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</si>
  <si>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</si>
  <si>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</si>
  <si>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</si>
  <si>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</si>
  <si>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</si>
  <si>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</si>
  <si>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</si>
  <si>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</si>
  <si>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</si>
  <si>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</si>
  <si>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</si>
  <si>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</si>
  <si>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</si>
  <si>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</si>
  <si>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</si>
  <si>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</si>
  <si>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</si>
  <si>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</si>
  <si>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</si>
  <si>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</si>
  <si>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</si>
  <si>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</si>
  <si>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</si>
  <si>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</si>
  <si>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</si>
  <si>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</si>
  <si>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</si>
  <si>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</si>
  <si>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</si>
  <si>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</si>
  <si>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</si>
  <si>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</si>
  <si>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</si>
  <si>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</si>
  <si>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</si>
  <si>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</si>
  <si>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</si>
  <si>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</si>
  <si>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</si>
  <si>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</si>
  <si>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</si>
  <si>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</si>
  <si>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</si>
  <si>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</si>
  <si>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</si>
  <si>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</si>
  <si>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</si>
  <si>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</si>
  <si>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</si>
  <si>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</si>
  <si>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</si>
  <si>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</si>
  <si>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</si>
  <si>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</si>
  <si>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</si>
  <si>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</si>
  <si>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</si>
  <si>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</si>
  <si>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</si>
  <si>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</si>
  <si>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</si>
  <si>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</si>
  <si>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</si>
  <si>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</si>
  <si>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</si>
  <si>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</si>
  <si>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</si>
  <si>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</si>
  <si>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</si>
  <si>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</si>
  <si>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</si>
  <si>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</si>
  <si>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</si>
  <si>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</si>
  <si>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</si>
  <si>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</si>
  <si>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</si>
  <si>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</si>
  <si>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</si>
  <si>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</si>
  <si>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</si>
  <si>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</si>
  <si>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</si>
  <si>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</si>
  <si>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</si>
  <si>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</si>
  <si>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</si>
  <si>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</si>
  <si>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</si>
  <si>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</si>
  <si>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</si>
  <si>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</si>
  <si>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</si>
  <si>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</si>
  <si>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</si>
  <si>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</si>
  <si>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</si>
  <si>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</si>
  <si>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</si>
  <si>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</si>
  <si>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</si>
  <si>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</si>
  <si>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</si>
  <si>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</si>
  <si>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</si>
  <si>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</si>
  <si>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</si>
  <si>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</si>
  <si>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</si>
  <si>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</si>
  <si>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</si>
  <si>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</si>
  <si>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</si>
  <si>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</si>
  <si>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</si>
  <si>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</si>
  <si>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</si>
  <si>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</si>
  <si>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</si>
  <si>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</si>
  <si>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</si>
  <si>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</si>
  <si>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</si>
  <si>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</si>
  <si>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</si>
  <si>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</si>
  <si>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</si>
  <si>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</si>
  <si>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</si>
  <si>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</si>
  <si>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</si>
  <si>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</si>
  <si>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</si>
  <si>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</si>
  <si>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</si>
  <si>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</si>
  <si>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</si>
  <si>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</si>
  <si>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</si>
  <si>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</si>
  <si>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</si>
  <si>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</si>
  <si>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</si>
  <si>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</si>
  <si>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</si>
  <si>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</si>
  <si>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</si>
  <si>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</si>
  <si>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</si>
  <si>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</si>
  <si>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</si>
  <si>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</si>
  <si>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</si>
  <si>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</si>
  <si>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</si>
  <si>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</si>
  <si>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</si>
  <si>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</si>
  <si>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</si>
  <si>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</si>
  <si>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</si>
  <si>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</si>
  <si>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</si>
  <si>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</si>
  <si>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</si>
  <si>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</si>
  <si>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</si>
  <si>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</si>
  <si>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</si>
  <si>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</si>
  <si>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</si>
  <si>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</si>
  <si>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</si>
  <si>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</si>
  <si>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</si>
  <si>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</si>
  <si>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</si>
  <si>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</si>
  <si>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</si>
  <si>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</si>
  <si>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</si>
  <si>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</si>
  <si>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</si>
  <si>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</si>
  <si>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</si>
  <si>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</si>
  <si>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</si>
  <si>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</si>
  <si>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</si>
  <si>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</si>
  <si>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</si>
  <si>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</si>
  <si>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</si>
  <si>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</si>
  <si>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</si>
  <si>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</si>
  <si>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</si>
  <si>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</si>
  <si>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</si>
  <si>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</si>
  <si>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</si>
  <si>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</si>
  <si>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</si>
  <si>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</si>
  <si>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</si>
  <si>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</si>
  <si>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</si>
  <si>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</si>
  <si>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</si>
  <si>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</si>
  <si>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</si>
  <si>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</si>
  <si>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</si>
  <si>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</si>
  <si>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</si>
  <si>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</si>
  <si>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</si>
  <si>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</si>
  <si>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</si>
  <si>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</si>
  <si>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</si>
  <si>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</si>
  <si>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</si>
  <si>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</si>
  <si>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</si>
  <si>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</si>
  <si>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</si>
  <si>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</si>
  <si>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</si>
  <si>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</si>
  <si>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</si>
  <si>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</si>
  <si>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</si>
  <si>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</si>
  <si>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</si>
  <si>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</si>
  <si>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</si>
  <si>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</si>
  <si>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</si>
  <si>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</si>
  <si>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</si>
  <si>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</si>
  <si>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</si>
  <si>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</si>
  <si>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</si>
  <si>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</si>
  <si>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</si>
  <si>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</si>
  <si>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</si>
  <si>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</si>
  <si>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</si>
  <si>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</si>
  <si>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</si>
  <si>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</si>
  <si>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</si>
  <si>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</si>
  <si>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</si>
  <si>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</si>
  <si>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</si>
  <si>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</si>
  <si>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</si>
  <si>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</si>
  <si>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</si>
  <si>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</si>
  <si>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</si>
  <si>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</si>
  <si>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</si>
  <si>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</si>
  <si>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</si>
  <si>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</si>
  <si>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</si>
  <si>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</si>
  <si>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</si>
  <si>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</si>
  <si>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</si>
  <si>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</si>
  <si>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</si>
  <si>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</si>
  <si>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</si>
  <si>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</si>
  <si>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</si>
  <si>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</si>
  <si>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</si>
  <si>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</si>
  <si>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</si>
  <si>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</si>
  <si>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</si>
  <si>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</si>
  <si>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</si>
  <si>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</si>
  <si>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</si>
  <si>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</si>
  <si>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</si>
  <si>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</si>
  <si>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</si>
  <si>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</si>
  <si>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</si>
  <si>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</si>
  <si>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</si>
  <si>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</si>
  <si>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</si>
  <si>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</si>
  <si>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</si>
  <si>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</si>
  <si>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</si>
  <si>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</si>
  <si>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</si>
  <si>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</si>
  <si>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</si>
  <si>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</si>
  <si>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</si>
  <si>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</si>
  <si>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</si>
  <si>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</si>
  <si>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</si>
  <si>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</si>
  <si>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</si>
  <si>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</si>
  <si>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</si>
  <si>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</si>
  <si>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</si>
  <si>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</si>
  <si>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</si>
  <si>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</si>
  <si>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</si>
  <si>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</si>
  <si>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</si>
  <si>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</si>
  <si>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</si>
  <si>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</si>
  <si>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</si>
  <si>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</si>
  <si>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</si>
  <si>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</si>
  <si>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</si>
  <si>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</si>
  <si>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</si>
  <si>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</si>
  <si>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</si>
  <si>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</si>
  <si>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</si>
  <si>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</si>
  <si>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</si>
  <si>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</si>
  <si>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</si>
  <si>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</si>
  <si>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</si>
  <si>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</si>
  <si>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</si>
  <si>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</si>
  <si>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</si>
  <si>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</si>
  <si>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</si>
  <si>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</si>
  <si>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</si>
  <si>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</si>
  <si>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</si>
  <si>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</si>
  <si>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</si>
  <si>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</si>
  <si>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</si>
  <si>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</si>
  <si>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</si>
  <si>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</si>
  <si>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</si>
  <si>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</si>
  <si>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</si>
  <si>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</si>
  <si>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</si>
  <si>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</si>
  <si>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</si>
  <si>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</si>
  <si>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</si>
  <si>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</si>
  <si>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</si>
  <si>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</si>
  <si>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</si>
  <si>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</si>
  <si>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</si>
  <si>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</si>
  <si>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</si>
  <si>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</si>
  <si>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</si>
  <si>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</si>
  <si>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</si>
  <si>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</si>
  <si>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</si>
  <si>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</si>
  <si>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</si>
  <si>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</si>
  <si>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</si>
  <si>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</si>
  <si>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</si>
  <si>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</si>
  <si>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</si>
  <si>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</si>
  <si>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</si>
  <si>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</si>
  <si>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</si>
  <si>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</si>
  <si>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</si>
  <si>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</si>
  <si>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</si>
  <si>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</si>
  <si>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</si>
  <si>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</si>
  <si>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</si>
  <si>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</si>
  <si>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</si>
  <si>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</si>
  <si>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</si>
  <si>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</si>
  <si>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</si>
  <si>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</si>
  <si>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</si>
  <si>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</si>
  <si>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</si>
  <si>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</si>
  <si>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</si>
  <si>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</si>
  <si>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</si>
  <si>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</si>
  <si>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</si>
  <si>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</si>
  <si>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</si>
  <si>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</si>
  <si>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</si>
  <si>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</si>
  <si>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</si>
  <si>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</si>
  <si>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</si>
  <si>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</si>
  <si>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</si>
  <si>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</si>
  <si>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</si>
  <si>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</si>
  <si>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</si>
  <si>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</si>
  <si>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</si>
  <si>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</si>
  <si>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</si>
  <si>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</si>
  <si>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</si>
  <si>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</si>
  <si>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</si>
  <si>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</si>
  <si>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</si>
  <si>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</si>
  <si>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</si>
  <si>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</si>
  <si>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</si>
  <si>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</si>
  <si>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</si>
  <si>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</si>
  <si>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</si>
  <si>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</si>
  <si>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</si>
  <si>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</si>
  <si>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</si>
  <si>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</si>
  <si>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</si>
  <si>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</si>
  <si>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</si>
  <si>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</si>
  <si>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</si>
  <si>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</si>
  <si>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</si>
  <si>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</si>
  <si>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</si>
  <si>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</si>
  <si>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</si>
  <si>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</si>
  <si>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</si>
  <si>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</si>
  <si>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</si>
  <si>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</si>
  <si>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</si>
  <si>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</si>
  <si>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</si>
  <si>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</si>
  <si>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</si>
  <si>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</si>
  <si>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</si>
  <si>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</si>
  <si>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</si>
  <si>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</si>
  <si>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</si>
  <si>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</si>
  <si>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</si>
  <si>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</si>
  <si>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</si>
  <si>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</si>
  <si>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</si>
  <si>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</si>
  <si>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</si>
  <si>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</si>
  <si>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</si>
  <si>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</si>
  <si>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</si>
  <si>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</si>
  <si>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</si>
  <si>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</si>
  <si>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</si>
  <si>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</si>
  <si>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</si>
  <si>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</si>
  <si>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</si>
  <si>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</si>
  <si>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</si>
  <si>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</si>
  <si>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</si>
  <si>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</si>
  <si>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</si>
  <si>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</si>
  <si>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</si>
  <si>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</si>
  <si>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</si>
  <si>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</si>
  <si>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</si>
  <si>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</si>
  <si>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</si>
  <si>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</si>
  <si>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</si>
  <si>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</si>
  <si>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</si>
  <si>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</si>
  <si>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</si>
  <si>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</si>
  <si>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</si>
  <si>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</si>
  <si>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</si>
  <si>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</si>
  <si>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</si>
  <si>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</si>
  <si>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</si>
  <si>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</si>
  <si>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</si>
  <si>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</si>
  <si>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</si>
  <si>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</si>
  <si>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</si>
  <si>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</si>
  <si>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</si>
  <si>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</si>
  <si>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</si>
  <si>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</si>
  <si>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</si>
  <si>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</si>
  <si>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</si>
  <si>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</si>
  <si>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</si>
  <si>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</si>
  <si>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</si>
  <si>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</si>
  <si>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</si>
  <si>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</si>
  <si>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</si>
  <si>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</si>
  <si>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</si>
  <si>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</si>
  <si>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</si>
  <si>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</si>
  <si>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</si>
  <si>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</si>
  <si>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</si>
  <si>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</si>
  <si>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</si>
  <si>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</si>
  <si>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</si>
  <si>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</si>
  <si>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</si>
  <si>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</si>
  <si>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</si>
  <si>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</si>
  <si>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</si>
  <si>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</si>
  <si>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</si>
  <si>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</si>
  <si>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</si>
  <si>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</si>
  <si>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</si>
  <si>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</si>
  <si>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</si>
  <si>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</si>
  <si>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</si>
  <si>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</si>
  <si>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</si>
  <si>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</si>
  <si>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</si>
  <si>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</si>
  <si>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</si>
  <si>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</si>
  <si>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</si>
  <si>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</si>
  <si>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</si>
  <si>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</si>
  <si>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</si>
  <si>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</si>
  <si>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</si>
  <si>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</si>
  <si>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</si>
  <si>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</si>
  <si>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</si>
  <si>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</si>
  <si>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</si>
  <si>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</si>
  <si>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</si>
  <si>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</si>
  <si>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</si>
  <si>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</si>
  <si>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</si>
  <si>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</si>
  <si>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</si>
  <si>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</si>
  <si>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</si>
  <si>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</si>
  <si>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</si>
  <si>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</si>
  <si>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</si>
  <si>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</si>
  <si>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</si>
  <si>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</si>
  <si>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</si>
  <si>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</si>
  <si>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</si>
  <si>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</si>
  <si>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</si>
  <si>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</si>
  <si>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</si>
  <si>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</si>
  <si>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</si>
  <si>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</si>
  <si>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</si>
  <si>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</si>
  <si>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</si>
  <si>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</si>
  <si>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</si>
  <si>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</si>
  <si>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</si>
  <si>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</si>
  <si>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</si>
  <si>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</si>
  <si>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</si>
  <si>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</si>
  <si>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</si>
  <si>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</si>
  <si>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</si>
  <si>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</si>
  <si>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</si>
  <si>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</si>
  <si>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</si>
  <si>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</si>
  <si>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</si>
  <si>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</si>
  <si>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</si>
  <si>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</si>
  <si>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</si>
  <si>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</si>
  <si>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</si>
  <si>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</si>
  <si>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</si>
  <si>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</si>
  <si>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</si>
  <si>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</si>
  <si>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</si>
  <si>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</si>
  <si>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</si>
  <si>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</si>
  <si>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</si>
  <si>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</si>
  <si>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</si>
  <si>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</si>
  <si>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</si>
  <si>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</si>
  <si>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</si>
  <si>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</si>
  <si>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</si>
  <si>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</si>
  <si>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</si>
  <si>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</si>
  <si>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</si>
  <si>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</si>
  <si>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</si>
  <si>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</si>
  <si>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</si>
  <si>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</si>
  <si>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</si>
  <si>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</si>
  <si>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</si>
  <si>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</si>
  <si>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</si>
  <si>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</si>
  <si>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</si>
  <si>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</si>
  <si>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</si>
  <si>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</si>
  <si>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</si>
  <si>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</si>
  <si>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</si>
  <si>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</si>
  <si>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</si>
  <si>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</si>
  <si>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</si>
  <si>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</si>
  <si>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</si>
  <si>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</si>
  <si>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</si>
  <si>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</si>
  <si>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</si>
  <si>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</si>
  <si>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</si>
  <si>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</si>
  <si>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</si>
  <si>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</si>
  <si>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</si>
  <si>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</si>
  <si>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</si>
  <si>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</si>
  <si>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</si>
  <si>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</si>
  <si>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</si>
  <si>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</si>
  <si>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</si>
  <si>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</si>
  <si>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</si>
  <si>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</si>
  <si>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</si>
  <si>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</si>
  <si>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</si>
  <si>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</si>
  <si>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</si>
  <si>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</si>
  <si>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</si>
  <si>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</si>
  <si>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</si>
  <si>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</si>
  <si>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</si>
  <si>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</si>
  <si>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</si>
  <si>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</si>
  <si>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</si>
  <si>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</si>
  <si>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</si>
  <si>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</si>
  <si>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</si>
  <si>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</si>
  <si>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</si>
  <si>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</si>
  <si>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</si>
  <si>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</si>
  <si>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</si>
  <si>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</si>
  <si>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</si>
  <si>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</si>
  <si>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</si>
  <si>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</si>
  <si>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</si>
  <si>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</si>
  <si>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</si>
  <si>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</si>
  <si>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</si>
  <si>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</si>
  <si>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</si>
  <si>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</si>
  <si>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</si>
  <si>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</si>
  <si>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</si>
  <si>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</si>
  <si>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</si>
  <si>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</si>
  <si>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</si>
  <si>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</si>
  <si>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</si>
  <si>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</si>
  <si>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</si>
  <si>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</si>
  <si>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</si>
  <si>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</si>
  <si>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</si>
  <si>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</si>
  <si>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</si>
  <si>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</si>
  <si>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</si>
  <si>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</si>
  <si>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</si>
  <si>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</si>
  <si>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</si>
  <si>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</si>
  <si>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</si>
  <si>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</si>
  <si>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</si>
  <si>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</si>
  <si>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</si>
  <si>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</si>
  <si>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</si>
  <si>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</si>
  <si>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</si>
  <si>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</si>
  <si>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</si>
  <si>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</si>
  <si>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</si>
  <si>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</si>
  <si>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</si>
  <si>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</si>
  <si>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</si>
  <si>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</si>
  <si>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</si>
  <si>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</si>
  <si>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</si>
  <si>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</si>
  <si>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</si>
  <si>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</si>
  <si>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</si>
  <si>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</si>
  <si>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</si>
  <si>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</si>
  <si>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</si>
  <si>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</si>
  <si>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</si>
  <si>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</si>
  <si>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</si>
  <si>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</si>
  <si>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</si>
  <si>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</si>
  <si>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</si>
  <si>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</si>
  <si>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</si>
  <si>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</si>
  <si>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</si>
  <si>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</si>
  <si>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</si>
  <si>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</si>
  <si>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</si>
  <si>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</si>
  <si>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</si>
  <si>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</si>
  <si>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</si>
  <si>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</si>
  <si>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</si>
  <si>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</si>
  <si>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</si>
  <si>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</si>
  <si>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</si>
  <si>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</si>
  <si>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</si>
  <si>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</si>
  <si>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</si>
  <si>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</si>
  <si>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</si>
  <si>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</si>
  <si>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</si>
  <si>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</si>
  <si>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</si>
  <si>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</si>
  <si>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</si>
  <si>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</si>
  <si>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</si>
  <si>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</si>
  <si>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</si>
  <si>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</si>
  <si>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</si>
  <si>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</si>
  <si>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</si>
  <si>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</si>
  <si>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</si>
  <si>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</si>
  <si>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</si>
  <si>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</si>
  <si>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</si>
  <si>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</si>
  <si>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</si>
  <si>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</si>
  <si>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</si>
  <si>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</si>
  <si>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</si>
  <si>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</si>
  <si>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</si>
  <si>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</si>
  <si>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</si>
  <si>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</si>
  <si>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</si>
  <si>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</si>
  <si>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</si>
  <si>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</si>
  <si>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</si>
  <si>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</si>
  <si>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</si>
  <si>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</si>
  <si>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</si>
  <si>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</si>
  <si>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</si>
  <si>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</si>
  <si>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</si>
  <si>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</si>
  <si>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</si>
  <si>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</si>
  <si>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</si>
  <si>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</si>
  <si>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</si>
  <si>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</si>
  <si>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</si>
  <si>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</si>
  <si>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</si>
  <si>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</si>
  <si>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</si>
  <si>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</si>
  <si>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</si>
  <si>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</si>
  <si>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</si>
  <si>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</si>
  <si>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</si>
  <si>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</si>
  <si>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</si>
  <si>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</si>
  <si>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</si>
  <si>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</si>
  <si>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</si>
  <si>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</si>
  <si>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</si>
  <si>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</si>
  <si>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</si>
  <si>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</si>
  <si>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</si>
  <si>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</si>
  <si>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</si>
  <si>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</si>
  <si>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</si>
  <si>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</si>
  <si>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</si>
  <si>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</si>
  <si>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</si>
  <si>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</si>
  <si>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</si>
  <si>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</si>
  <si>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</si>
  <si>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</si>
  <si>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</si>
  <si>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</si>
  <si>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</si>
  <si>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</si>
  <si>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</si>
  <si>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</si>
  <si>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</si>
  <si>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</si>
  <si>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</si>
  <si>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</si>
  <si>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</si>
  <si>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</si>
  <si>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</si>
  <si>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</si>
  <si>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</si>
  <si>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</si>
  <si>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</si>
  <si>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</si>
  <si>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</si>
  <si>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</si>
  <si>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</si>
  <si>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</si>
  <si>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</si>
  <si>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</si>
  <si>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</si>
  <si>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</si>
  <si>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</si>
  <si>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</si>
  <si>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</si>
  <si>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</si>
  <si>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</si>
  <si>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</si>
  <si>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</si>
  <si>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</si>
  <si>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</si>
  <si>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</si>
  <si>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</si>
  <si>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</si>
  <si>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</si>
  <si>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</si>
  <si>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</si>
  <si>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</si>
  <si>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</si>
  <si>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</si>
  <si>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</si>
  <si>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</si>
  <si>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</si>
  <si>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</si>
  <si>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</si>
  <si>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</si>
  <si>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</si>
  <si>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</si>
  <si>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</si>
  <si>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</si>
  <si>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</si>
  <si>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</si>
  <si>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</si>
  <si>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</si>
  <si>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</si>
  <si>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</si>
  <si>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</si>
  <si>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</si>
  <si>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</si>
  <si>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</si>
  <si>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</si>
  <si>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</si>
  <si>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</si>
  <si>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</si>
  <si>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</si>
  <si>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</si>
  <si>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</si>
  <si>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</si>
  <si>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</si>
  <si>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</si>
  <si>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</si>
  <si>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</si>
  <si>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</si>
  <si>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</si>
  <si>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</si>
  <si>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</si>
  <si>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</si>
  <si>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</si>
  <si>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</si>
  <si>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</si>
  <si>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</si>
  <si>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</si>
  <si>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</si>
  <si>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</si>
  <si>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</si>
  <si>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</si>
  <si>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</si>
  <si>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</si>
  <si>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</si>
  <si>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</si>
  <si>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</si>
  <si>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</si>
  <si>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</si>
  <si>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</si>
  <si>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</si>
  <si>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</si>
  <si>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</si>
  <si>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</si>
  <si>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</si>
  <si>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</si>
  <si>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</si>
  <si>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</si>
  <si>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</si>
  <si>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</si>
  <si>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</si>
  <si>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</si>
  <si>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</si>
  <si>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</si>
  <si>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</si>
  <si>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</si>
  <si>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</si>
  <si>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</si>
  <si>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</si>
  <si>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</si>
  <si>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</si>
  <si>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</si>
  <si>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</si>
  <si>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</si>
  <si>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</si>
  <si>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</si>
  <si>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</si>
  <si>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</si>
  <si>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</si>
  <si>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</si>
  <si>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</si>
  <si>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</si>
  <si>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</si>
  <si>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</si>
  <si>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</si>
  <si>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</si>
  <si>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</si>
  <si>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</si>
  <si>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</si>
  <si>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</si>
  <si>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</si>
  <si>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</si>
  <si>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</si>
  <si>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</si>
  <si>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</si>
  <si>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</si>
  <si>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</si>
  <si>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</si>
  <si>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</si>
  <si>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</si>
  <si>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</si>
  <si>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</si>
  <si>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</si>
  <si>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</si>
  <si>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</si>
  <si>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</si>
  <si>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</si>
  <si>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</si>
  <si>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</si>
  <si>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</si>
  <si>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</si>
  <si>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</si>
  <si>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</si>
  <si>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</si>
  <si>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</si>
  <si>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</si>
  <si>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</si>
  <si>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</si>
  <si>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</si>
  <si>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</si>
  <si>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</si>
  <si>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</si>
  <si>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</si>
  <si>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</si>
  <si>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</si>
  <si>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</si>
  <si>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</si>
  <si>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</si>
  <si>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</si>
  <si>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</si>
  <si>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</si>
  <si>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</si>
  <si>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</si>
  <si>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</si>
  <si>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</si>
  <si>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</si>
  <si>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</si>
  <si>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</si>
  <si>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</si>
  <si>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</si>
  <si>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</si>
  <si>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</si>
  <si>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</si>
  <si>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</si>
  <si>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</si>
  <si>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</si>
  <si>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</si>
  <si>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</si>
  <si>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</si>
  <si>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</si>
  <si>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</si>
  <si>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</si>
  <si>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</si>
  <si>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</si>
  <si>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</si>
  <si>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</si>
  <si>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</si>
  <si>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</si>
  <si>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</si>
  <si>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</si>
  <si>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</si>
  <si>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</si>
  <si>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</si>
  <si>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</si>
  <si>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</si>
  <si>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</si>
  <si>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</si>
  <si>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</si>
  <si>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</si>
  <si>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</si>
  <si>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</si>
  <si>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</si>
  <si>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</si>
  <si>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</si>
  <si>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</si>
  <si>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</si>
  <si>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</si>
  <si>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</si>
  <si>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</si>
  <si>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</si>
  <si>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</si>
  <si>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</si>
  <si>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</si>
  <si>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</si>
  <si>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</si>
  <si>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</si>
  <si>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</si>
  <si>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</si>
  <si>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</si>
  <si>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</si>
  <si>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</si>
  <si>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</si>
  <si>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</si>
  <si>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</si>
  <si>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</si>
  <si>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</si>
  <si>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</si>
  <si>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</si>
  <si>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</si>
  <si>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</si>
  <si>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</si>
  <si>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</si>
  <si>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</si>
  <si>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</si>
  <si>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</si>
  <si>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</si>
  <si>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</si>
  <si>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</si>
  <si>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</si>
  <si>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</si>
  <si>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</si>
  <si>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</si>
  <si>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</si>
  <si>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</si>
  <si>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</si>
  <si>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</si>
  <si>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</si>
  <si>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</si>
  <si>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</si>
  <si>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</si>
  <si>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</si>
  <si>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</si>
  <si>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</si>
  <si>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</si>
  <si>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</si>
  <si>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</si>
  <si>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</si>
  <si>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</si>
  <si>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</si>
  <si>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</si>
  <si>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</si>
  <si>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</si>
  <si>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</si>
  <si>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</si>
  <si>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</si>
  <si>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</si>
  <si>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</si>
  <si>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</si>
  <si>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</si>
  <si>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</si>
  <si>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</si>
  <si>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</si>
  <si>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</si>
  <si>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</si>
  <si>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</si>
  <si>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</si>
  <si>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</si>
  <si>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</si>
  <si>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</si>
  <si>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</si>
  <si>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</si>
  <si>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</si>
  <si>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</si>
  <si>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</si>
  <si>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</si>
  <si>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</si>
  <si>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</si>
  <si>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</si>
  <si>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</si>
  <si>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</si>
  <si>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</si>
  <si>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</si>
  <si>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</si>
  <si>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</si>
  <si>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</si>
  <si>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</si>
  <si>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</si>
  <si>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</si>
  <si>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</si>
  <si>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</si>
  <si>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</si>
  <si>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</si>
  <si>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</si>
  <si>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</si>
  <si>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</si>
  <si>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</si>
  <si>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</si>
  <si>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</si>
  <si>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</si>
  <si>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</si>
  <si>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</si>
  <si>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</si>
  <si>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</si>
  <si>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</si>
  <si>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</si>
  <si>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</si>
  <si>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</si>
  <si>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</si>
  <si>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</si>
  <si>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</si>
  <si>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</si>
  <si>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</si>
  <si>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</si>
  <si>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</si>
  <si>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</si>
  <si>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</si>
  <si>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</si>
  <si>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</si>
  <si>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</si>
  <si>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</si>
  <si>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</si>
  <si>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</si>
  <si>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</si>
  <si>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</si>
  <si>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</si>
  <si>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</si>
  <si>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</si>
  <si>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</si>
  <si>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</si>
  <si>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</si>
  <si>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</si>
  <si>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</si>
  <si>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</si>
  <si>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</si>
  <si>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</si>
  <si>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</si>
  <si>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</si>
  <si>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</si>
  <si>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</si>
  <si>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</si>
  <si>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</si>
  <si>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</si>
  <si>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</si>
  <si>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</si>
  <si>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</si>
  <si>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</si>
  <si>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</si>
  <si>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</si>
  <si>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</si>
  <si>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</si>
  <si>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</si>
  <si>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</si>
  <si>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</si>
  <si>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</si>
  <si>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</si>
  <si>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</si>
  <si>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</si>
  <si>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</si>
  <si>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</si>
  <si>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</si>
  <si>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</si>
  <si>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</si>
  <si>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</si>
  <si>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</si>
  <si>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</si>
  <si>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</si>
  <si>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</si>
  <si>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</si>
  <si>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</si>
  <si>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</si>
  <si>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</si>
  <si>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</si>
  <si>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</si>
  <si>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</si>
  <si>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</si>
  <si>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</si>
  <si>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</si>
  <si>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</si>
  <si>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</si>
  <si>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</si>
  <si>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</si>
  <si>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</si>
  <si>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</si>
  <si>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</si>
  <si>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</si>
  <si>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</si>
  <si>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</si>
  <si>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</si>
  <si>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</si>
  <si>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</si>
  <si>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</si>
  <si>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</si>
  <si>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</si>
  <si>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</si>
  <si>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</si>
  <si>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</si>
  <si>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</si>
  <si>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</si>
  <si>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</si>
  <si>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</si>
  <si>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</si>
  <si>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</si>
  <si>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</si>
  <si>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</si>
  <si>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</si>
  <si>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</si>
  <si>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</si>
  <si>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</si>
  <si>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</si>
  <si>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</si>
  <si>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</si>
  <si>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</si>
  <si>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</si>
  <si>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</si>
  <si>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</si>
  <si>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</si>
  <si>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</si>
  <si>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</si>
  <si>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</si>
  <si>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</si>
  <si>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</si>
  <si>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</si>
  <si>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</si>
  <si>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</si>
  <si>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</si>
  <si>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</si>
  <si>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</si>
  <si>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</si>
  <si>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</si>
  <si>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</si>
  <si>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</si>
  <si>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</si>
  <si>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</si>
  <si>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</si>
  <si>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</si>
  <si>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</si>
  <si>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</si>
  <si>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</si>
  <si>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</si>
  <si>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</si>
  <si>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</si>
  <si>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</si>
  <si>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</si>
  <si>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</si>
  <si>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</si>
  <si>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</si>
  <si>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</si>
  <si>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</si>
  <si>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</si>
  <si>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</si>
  <si>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</si>
  <si>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</si>
  <si>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</si>
  <si>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</si>
  <si>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</si>
  <si>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</si>
  <si>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</si>
  <si>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</si>
  <si>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</si>
  <si>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</si>
  <si>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</si>
  <si>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</si>
  <si>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</si>
  <si>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</si>
  <si>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</si>
  <si>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</si>
  <si>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</si>
  <si>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</si>
  <si>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</si>
  <si>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</si>
  <si>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</si>
  <si>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</si>
  <si>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</si>
  <si>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</si>
  <si>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</si>
  <si>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</si>
  <si>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</si>
  <si>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</si>
  <si>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</si>
  <si>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</si>
  <si>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</si>
  <si>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</si>
  <si>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</si>
  <si>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</si>
  <si>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</si>
  <si>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</si>
  <si>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</si>
  <si>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</si>
  <si>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</si>
  <si>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</si>
  <si>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</si>
  <si>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</si>
  <si>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</si>
  <si>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</si>
  <si>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</si>
  <si>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</si>
  <si>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</si>
  <si>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</si>
  <si>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</si>
  <si>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</si>
  <si>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</si>
  <si>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</si>
  <si>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</si>
  <si>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</si>
  <si>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</si>
  <si>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</si>
  <si>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</si>
  <si>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</si>
  <si>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</si>
  <si>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</si>
  <si>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</si>
  <si>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</si>
  <si>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</si>
  <si>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</si>
  <si>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</si>
  <si>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</si>
  <si>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</si>
  <si>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</si>
  <si>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</si>
  <si>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</si>
  <si>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</si>
  <si>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</si>
  <si>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</si>
  <si>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</si>
  <si>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</si>
  <si>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</si>
  <si>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</si>
  <si>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</si>
  <si>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</si>
  <si>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</si>
  <si>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</si>
  <si>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</si>
  <si>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</si>
  <si>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</si>
  <si>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</si>
  <si>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</si>
  <si>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</si>
  <si>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</si>
  <si>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</si>
  <si>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</si>
  <si>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</si>
  <si>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</si>
  <si>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</si>
  <si>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</si>
  <si>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</si>
  <si>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</si>
  <si>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</si>
  <si>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</si>
  <si>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</si>
  <si>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</si>
  <si>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</si>
  <si>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</si>
  <si>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</si>
  <si>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</si>
  <si>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</si>
  <si>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</si>
  <si>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</si>
  <si>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</si>
  <si>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</si>
  <si>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</si>
  <si>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</si>
  <si>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</si>
  <si>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</si>
  <si>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</si>
  <si>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</si>
  <si>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</si>
  <si>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</si>
  <si>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</si>
  <si>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</si>
  <si>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</si>
  <si>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</si>
  <si>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</si>
  <si>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</si>
  <si>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</si>
  <si>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</si>
  <si>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</si>
  <si>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</si>
  <si>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</si>
  <si>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</si>
  <si>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</si>
  <si>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</si>
  <si>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</si>
  <si>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</si>
  <si>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</si>
  <si>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</si>
  <si>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</si>
  <si>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</si>
  <si>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</si>
  <si>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</si>
  <si>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</si>
  <si>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</si>
  <si>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</si>
  <si>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</si>
  <si>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</si>
  <si>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</si>
  <si>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</si>
  <si>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</si>
  <si>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</si>
  <si>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</si>
  <si>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</si>
  <si>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</si>
  <si>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</si>
  <si>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</si>
  <si>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</si>
  <si>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</si>
  <si>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</si>
  <si>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</si>
  <si>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</si>
  <si>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</si>
  <si>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</si>
  <si>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</si>
  <si>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</si>
  <si>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</si>
  <si>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</si>
  <si>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</si>
  <si>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</si>
  <si>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</si>
  <si>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</si>
  <si>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</si>
  <si>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</si>
  <si>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</si>
  <si>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</si>
  <si>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</si>
  <si>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</si>
  <si>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</si>
  <si>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</si>
  <si>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</si>
  <si>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</si>
  <si>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</si>
  <si>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</si>
  <si>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</si>
  <si>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</si>
  <si>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</si>
  <si>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</si>
  <si>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</si>
  <si>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</si>
  <si>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</si>
  <si>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</si>
  <si>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</si>
  <si>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</si>
  <si>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</si>
  <si>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</si>
  <si>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</si>
  <si>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</si>
  <si>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</si>
  <si>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</si>
  <si>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</si>
  <si>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</si>
  <si>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</si>
  <si>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</si>
  <si>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</si>
  <si>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</si>
  <si>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</si>
  <si>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</si>
  <si>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</si>
  <si>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</si>
  <si>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</si>
  <si>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</si>
  <si>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</si>
  <si>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</si>
  <si>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</si>
  <si>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</si>
  <si>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</si>
  <si>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</si>
  <si>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</si>
  <si>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</si>
  <si>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</si>
  <si>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</si>
  <si>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</si>
  <si>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</si>
  <si>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</si>
  <si>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</si>
  <si>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</si>
  <si>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</si>
  <si>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</si>
  <si>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</si>
  <si>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</si>
  <si>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</si>
  <si>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</si>
  <si>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</si>
  <si>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</si>
  <si>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</si>
  <si>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</si>
  <si>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</si>
  <si>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</si>
  <si>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</si>
  <si>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</si>
  <si>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</si>
  <si>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</si>
  <si>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</si>
  <si>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</si>
  <si>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</si>
  <si>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</si>
  <si>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</si>
  <si>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</si>
  <si>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</si>
  <si>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</si>
  <si>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</si>
  <si>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</si>
  <si>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</si>
  <si>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</si>
  <si>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</si>
  <si>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</si>
  <si>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</si>
  <si>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</si>
  <si>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</si>
  <si>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</si>
  <si>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</si>
  <si>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</si>
  <si>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</si>
  <si>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</si>
  <si>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</si>
  <si>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</si>
  <si>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</si>
  <si>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</si>
  <si>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</si>
  <si>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</si>
  <si>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</si>
  <si>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</si>
  <si>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</si>
  <si>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</si>
  <si>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</si>
  <si>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</si>
  <si>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</si>
  <si>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</si>
  <si>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</si>
  <si>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</si>
  <si>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</si>
  <si>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</si>
  <si>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</si>
  <si>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</si>
  <si>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</si>
  <si>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</si>
  <si>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</si>
  <si>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</si>
  <si>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</si>
  <si>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</si>
  <si>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</si>
  <si>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</si>
  <si>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</si>
  <si>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</si>
  <si>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</si>
  <si>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</si>
  <si>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</si>
  <si>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</si>
  <si>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</si>
  <si>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</si>
  <si>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</si>
  <si>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</si>
  <si>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</si>
  <si>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</si>
  <si>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</si>
  <si>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</si>
  <si>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</si>
  <si>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</si>
  <si>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</si>
  <si>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</si>
  <si>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</si>
  <si>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</si>
  <si>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</si>
  <si>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</si>
  <si>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</si>
  <si>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</si>
  <si>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</si>
  <si>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</si>
  <si>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</si>
  <si>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</si>
  <si>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</si>
  <si>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</si>
  <si>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</si>
  <si>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</si>
  <si>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</si>
  <si>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</si>
  <si>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</si>
  <si>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</si>
  <si>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</si>
  <si>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</si>
  <si>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</si>
  <si>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</si>
  <si>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</si>
  <si>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</si>
  <si>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</si>
  <si>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</si>
  <si>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</si>
  <si>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</si>
  <si>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</si>
  <si>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</si>
  <si>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</si>
  <si>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</si>
  <si>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</si>
  <si>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</si>
  <si>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</si>
  <si>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</si>
  <si>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</si>
  <si>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</si>
  <si>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</si>
  <si>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</si>
  <si>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</si>
  <si>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</si>
  <si>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</si>
  <si>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</si>
  <si>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</si>
  <si>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</si>
  <si>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</si>
  <si>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</si>
  <si>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</si>
  <si>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</si>
  <si>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</si>
  <si>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</si>
  <si>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</si>
  <si>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</si>
  <si>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</si>
  <si>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</si>
  <si>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</si>
  <si>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</si>
  <si>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</si>
  <si>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</si>
  <si>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</si>
  <si>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</si>
  <si>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</si>
  <si>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</si>
  <si>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</si>
  <si>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</si>
  <si>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</si>
  <si>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</si>
  <si>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</si>
  <si>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</si>
  <si>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</si>
  <si>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</si>
  <si>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</si>
  <si>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</si>
  <si>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</si>
  <si>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</si>
  <si>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</si>
  <si>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</si>
  <si>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</si>
  <si>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</si>
  <si>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</si>
  <si>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</si>
  <si>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</si>
  <si>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</si>
  <si>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</si>
  <si>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</si>
  <si>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</si>
  <si>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</si>
  <si>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</si>
  <si>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</si>
  <si>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</si>
  <si>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</si>
  <si>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</si>
  <si>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</si>
  <si>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</si>
  <si>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</si>
  <si>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</si>
  <si>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</si>
  <si>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</si>
  <si>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</si>
  <si>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</si>
  <si>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</si>
  <si>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</si>
  <si>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</si>
  <si>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</si>
  <si>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</si>
  <si>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</si>
  <si>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</si>
  <si>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</si>
  <si>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</si>
  <si>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</si>
  <si>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</si>
  <si>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</si>
  <si>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</si>
  <si>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</si>
  <si>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</si>
  <si>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</si>
  <si>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</si>
  <si>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</si>
  <si>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</si>
  <si>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</si>
  <si>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</si>
  <si>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</si>
  <si>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</si>
  <si>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</si>
  <si>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</si>
  <si>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</si>
  <si>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</si>
  <si>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</si>
  <si>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</si>
  <si>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</si>
  <si>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</si>
  <si>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</si>
  <si>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</si>
  <si>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</si>
  <si>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</si>
  <si>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</si>
  <si>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</si>
  <si>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</si>
  <si>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</si>
  <si>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</si>
  <si>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</si>
  <si>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</si>
  <si>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</si>
  <si>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</si>
  <si>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</si>
  <si>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</si>
  <si>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</si>
  <si>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</si>
  <si>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</si>
  <si>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</si>
  <si>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</si>
  <si>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</si>
  <si>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</si>
  <si>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</si>
  <si>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</si>
  <si>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</si>
  <si>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</si>
  <si>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</si>
  <si>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</si>
  <si>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</si>
  <si>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</si>
  <si>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</si>
  <si>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</si>
  <si>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</si>
  <si>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</si>
  <si>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</si>
  <si>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</si>
  <si>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</si>
  <si>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</si>
  <si>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</si>
  <si>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</si>
  <si>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</si>
  <si>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</si>
  <si>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</si>
  <si>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</si>
  <si>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</si>
  <si>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</si>
  <si>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</si>
  <si>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</si>
  <si>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</si>
  <si>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</si>
  <si>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</si>
  <si>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</si>
  <si>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</si>
  <si>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</si>
  <si>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</si>
  <si>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</si>
  <si>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</si>
  <si>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</si>
  <si>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</si>
  <si>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</si>
  <si>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</si>
  <si>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</si>
  <si>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</si>
  <si>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</si>
  <si>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</si>
  <si>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</si>
  <si>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</si>
  <si>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</si>
  <si>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</si>
  <si>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</si>
  <si>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</si>
  <si>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</si>
  <si>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</si>
  <si>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</si>
  <si>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</si>
  <si>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</si>
  <si>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</si>
  <si>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</si>
  <si>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</si>
  <si>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</si>
  <si>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</si>
  <si>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</si>
  <si>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</si>
  <si>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</si>
  <si>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</si>
  <si>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</si>
  <si>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</si>
  <si>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</si>
  <si>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</si>
  <si>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</si>
  <si>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</si>
  <si>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</si>
  <si>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</si>
  <si>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</si>
  <si>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</si>
  <si>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</si>
  <si>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</si>
  <si>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</si>
  <si>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</si>
  <si>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</si>
  <si>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</si>
  <si>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</si>
  <si>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</si>
  <si>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</si>
  <si>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</si>
  <si>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</si>
  <si>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</si>
  <si>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</si>
  <si>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</si>
  <si>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</si>
  <si>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</si>
  <si>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</si>
  <si>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</si>
  <si>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</si>
  <si>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</si>
  <si>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</si>
  <si>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</si>
  <si>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</si>
  <si>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</si>
  <si>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</si>
  <si>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</si>
  <si>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</si>
  <si>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</si>
  <si>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</si>
  <si>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</si>
  <si>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</si>
  <si>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</si>
  <si>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</si>
  <si>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</si>
  <si>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</si>
  <si>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</si>
  <si>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</si>
  <si>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</si>
  <si>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</si>
  <si>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</si>
  <si>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</si>
  <si>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</si>
  <si>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</si>
  <si>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</si>
  <si>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</si>
  <si>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</si>
  <si>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</si>
  <si>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</si>
  <si>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</si>
  <si>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</si>
  <si>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</si>
  <si>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</si>
  <si>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</si>
  <si>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</si>
  <si>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</si>
  <si>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</si>
  <si>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</si>
  <si>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</si>
  <si>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</si>
  <si>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</si>
  <si>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</si>
  <si>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</si>
  <si>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</si>
  <si>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</si>
  <si>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</si>
  <si>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</si>
  <si>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</si>
  <si>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</si>
  <si>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</si>
  <si>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</si>
  <si>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</si>
  <si>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</si>
  <si>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</si>
  <si>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</si>
  <si>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</si>
  <si>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</si>
  <si>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</si>
  <si>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</si>
  <si>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</si>
  <si>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</si>
  <si>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</si>
  <si>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</si>
  <si>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</si>
  <si>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</si>
  <si>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</si>
  <si>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</si>
  <si>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</si>
  <si>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</si>
  <si>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</si>
  <si>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</si>
  <si>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</si>
  <si>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</si>
  <si>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</si>
  <si>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</si>
  <si>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</si>
  <si>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</si>
  <si>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</si>
  <si>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</si>
  <si>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</si>
  <si>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</si>
  <si>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</si>
  <si>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</si>
  <si>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</si>
  <si>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</si>
  <si>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</si>
  <si>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</si>
  <si>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</si>
  <si>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</si>
  <si>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</si>
  <si>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</si>
  <si>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</si>
  <si>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</si>
  <si>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</si>
  <si>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</si>
  <si>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</si>
  <si>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</si>
  <si>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</si>
  <si>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</si>
  <si>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</si>
  <si>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</si>
  <si>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</si>
  <si>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</si>
  <si>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</si>
  <si>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</si>
  <si>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</si>
  <si>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</si>
  <si>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</si>
  <si>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</si>
  <si>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</si>
  <si>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</si>
  <si>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</si>
  <si>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</si>
  <si>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</si>
  <si>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</si>
  <si>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</si>
  <si>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</si>
  <si>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</si>
  <si>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</si>
  <si>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</si>
  <si>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</si>
  <si>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</si>
  <si>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</si>
  <si>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</si>
  <si>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</si>
  <si>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</si>
  <si>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</si>
  <si>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</si>
  <si>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</si>
  <si>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</si>
  <si>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</si>
  <si>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</si>
  <si>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</si>
  <si>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</si>
  <si>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</si>
  <si>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</si>
  <si>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</si>
  <si>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</si>
  <si>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</si>
  <si>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</si>
  <si>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</si>
  <si>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</si>
  <si>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</si>
  <si>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</si>
  <si>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</si>
  <si>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</si>
  <si>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</si>
  <si>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</si>
  <si>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</si>
  <si>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</si>
  <si>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</si>
  <si>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</si>
  <si>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</si>
  <si>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</si>
  <si>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</si>
  <si>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</si>
  <si>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</si>
  <si>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</si>
  <si>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</si>
  <si>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</si>
  <si>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</si>
  <si>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</si>
  <si>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</si>
  <si>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</si>
  <si>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</si>
  <si>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</si>
  <si>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</si>
  <si>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</si>
  <si>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</si>
  <si>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</si>
  <si>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</si>
  <si>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</si>
  <si>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</si>
  <si>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</si>
  <si>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</si>
  <si>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</si>
  <si>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</si>
  <si>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</si>
  <si>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</si>
  <si>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</si>
  <si>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</si>
  <si>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</si>
  <si>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</si>
  <si>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</si>
  <si>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</si>
  <si>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</si>
  <si>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</si>
  <si>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</si>
  <si>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</si>
  <si>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</si>
  <si>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</si>
  <si>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</si>
  <si>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</si>
  <si>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</si>
  <si>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</si>
  <si>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</si>
  <si>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</si>
  <si>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</si>
  <si>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</si>
  <si>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</si>
  <si>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</si>
  <si>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</si>
  <si>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</si>
  <si>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</si>
  <si>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</si>
  <si>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</si>
  <si>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</si>
  <si>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</si>
  <si>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</si>
  <si>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</si>
  <si>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</si>
  <si>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</si>
  <si>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</si>
  <si>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</si>
  <si>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</si>
  <si>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</si>
  <si>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</si>
  <si>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</si>
  <si>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</si>
  <si>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</si>
  <si>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</si>
  <si>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</si>
  <si>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</si>
  <si>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</si>
  <si>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</si>
  <si>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</si>
  <si>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</si>
  <si>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</si>
  <si>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</si>
  <si>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</si>
  <si>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</si>
  <si>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</si>
  <si>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</si>
  <si>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</si>
  <si>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</si>
  <si>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</si>
  <si>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</si>
  <si>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</si>
  <si>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</si>
  <si>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</si>
  <si>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</si>
  <si>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</si>
  <si>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</si>
  <si>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</si>
  <si>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</si>
  <si>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</si>
  <si>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</si>
  <si>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</si>
  <si>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</si>
  <si>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</si>
  <si>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</si>
  <si>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</si>
  <si>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</si>
  <si>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</si>
  <si>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</si>
  <si>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</si>
  <si>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</si>
  <si>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</si>
  <si>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</si>
  <si>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</si>
  <si>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</si>
  <si>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</si>
  <si>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</si>
  <si>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</si>
  <si>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</si>
  <si>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</si>
  <si>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</si>
  <si>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</si>
  <si>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</si>
  <si>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</si>
  <si>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</si>
  <si>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</si>
  <si>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</si>
  <si>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</si>
  <si>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</si>
  <si>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</si>
  <si>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</si>
  <si>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</si>
  <si>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</si>
  <si>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</si>
  <si>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</si>
  <si>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</si>
  <si>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</si>
  <si>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</si>
  <si>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</si>
  <si>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</si>
  <si>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</si>
  <si>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</si>
  <si>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</si>
  <si>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</si>
  <si>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</si>
  <si>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</si>
  <si>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</si>
  <si>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</si>
  <si>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</si>
  <si>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</si>
  <si>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</si>
  <si>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</si>
  <si>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</si>
  <si>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</si>
  <si>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</si>
  <si>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</si>
  <si>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</si>
  <si>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</si>
  <si>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</si>
  <si>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</si>
  <si>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</si>
  <si>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</si>
  <si>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</si>
  <si>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</si>
  <si>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</si>
  <si>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</si>
  <si>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</si>
  <si>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</si>
  <si>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</si>
  <si>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</si>
  <si>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</si>
  <si>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</si>
  <si>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</si>
  <si>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</si>
  <si>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</si>
  <si>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</si>
  <si>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</si>
  <si>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</si>
  <si>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</si>
  <si>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</si>
  <si>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</si>
  <si>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</si>
  <si>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</si>
  <si>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</si>
  <si>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</si>
  <si>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</si>
  <si>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</si>
  <si>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</si>
  <si>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</si>
  <si>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</si>
  <si>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</si>
  <si>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</si>
  <si>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</si>
  <si>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</si>
  <si>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</si>
  <si>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</si>
  <si>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</si>
  <si>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</si>
  <si>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</si>
  <si>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</si>
  <si>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</si>
  <si>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</si>
  <si>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</si>
  <si>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</si>
  <si>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</si>
  <si>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</si>
  <si>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</si>
  <si>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</si>
  <si>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</si>
  <si>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</si>
  <si>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</si>
  <si>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</si>
  <si>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</si>
  <si>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</si>
  <si>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</si>
  <si>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</si>
  <si>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</si>
  <si>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</si>
  <si>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</si>
  <si>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</si>
  <si>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</si>
  <si>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</si>
  <si>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</si>
  <si>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</si>
  <si>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</si>
  <si>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</si>
  <si>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</si>
  <si>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</si>
  <si>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</si>
  <si>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</si>
  <si>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</si>
  <si>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</si>
  <si>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</si>
  <si>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</si>
  <si>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</si>
  <si>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</si>
  <si>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</si>
  <si>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</si>
  <si>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</si>
  <si>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</si>
  <si>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</si>
  <si>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</si>
  <si>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</si>
  <si>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</si>
  <si>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</si>
  <si>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</si>
  <si>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</si>
  <si>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</si>
  <si>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</si>
  <si>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</si>
  <si>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</si>
  <si>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</si>
  <si>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</si>
  <si>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</si>
  <si>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</si>
  <si>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</si>
  <si>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</si>
  <si>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</si>
  <si>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</si>
  <si>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</si>
  <si>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</si>
  <si>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</si>
  <si>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</si>
  <si>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</si>
  <si>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</si>
  <si>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</si>
  <si>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</si>
  <si>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</si>
  <si>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</si>
  <si>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</si>
  <si>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</si>
  <si>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</si>
  <si>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</si>
  <si>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</si>
  <si>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</si>
  <si>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</si>
  <si>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</si>
  <si>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</si>
  <si>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</si>
  <si>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</si>
  <si>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</si>
  <si>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</si>
  <si>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</si>
  <si>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</si>
  <si>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</si>
  <si>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</si>
  <si>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</si>
  <si>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</si>
  <si>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</si>
  <si>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</si>
  <si>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</si>
  <si>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</si>
  <si>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</si>
  <si>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</si>
  <si>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</si>
  <si>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</si>
  <si>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</si>
  <si>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</si>
  <si>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</si>
  <si>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</si>
  <si>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</si>
  <si>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</si>
  <si>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</si>
  <si>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</si>
  <si>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</si>
  <si>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</si>
  <si>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</si>
  <si>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</si>
  <si>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</si>
  <si>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</si>
  <si>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</si>
  <si>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</si>
  <si>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</si>
  <si>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</si>
  <si>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</si>
  <si>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</si>
  <si>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</si>
  <si>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</si>
  <si>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</si>
  <si>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</si>
  <si>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</si>
  <si>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</si>
  <si>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</si>
  <si>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</si>
  <si>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</si>
  <si>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</si>
  <si>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</si>
  <si>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</si>
  <si>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</si>
  <si>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</si>
  <si>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</si>
  <si>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</si>
  <si>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</si>
  <si>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</si>
  <si>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</si>
  <si>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</si>
  <si>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</si>
  <si>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</si>
  <si>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</si>
  <si>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</si>
  <si>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</si>
  <si>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</si>
  <si>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</si>
  <si>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</si>
  <si>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</si>
  <si>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</si>
  <si>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</si>
  <si>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</si>
  <si>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</si>
  <si>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</si>
  <si>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</si>
  <si>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</si>
  <si>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</si>
  <si>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</si>
  <si>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</si>
  <si>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</si>
  <si>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</si>
  <si>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</si>
  <si>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</si>
  <si>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</si>
  <si>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</si>
  <si>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</si>
  <si>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</si>
  <si>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</si>
  <si>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</si>
  <si>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</si>
  <si>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</si>
  <si>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</si>
  <si>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</si>
  <si>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</si>
  <si>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</si>
  <si>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</si>
  <si>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</si>
  <si>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</si>
  <si>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</si>
  <si>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</si>
  <si>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</si>
  <si>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</si>
  <si>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</si>
  <si>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</si>
  <si>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</si>
  <si>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</si>
  <si>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</si>
  <si>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</si>
  <si>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</si>
  <si>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</si>
  <si>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</si>
  <si>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</si>
  <si>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</si>
  <si>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</si>
  <si>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</si>
  <si>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</si>
  <si>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</si>
  <si>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</si>
  <si>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</si>
  <si>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</si>
  <si>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</si>
  <si>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</si>
  <si>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</si>
  <si>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</si>
  <si>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</si>
  <si>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</si>
  <si>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</si>
  <si>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</si>
  <si>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</si>
  <si>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</si>
  <si>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</si>
  <si>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</si>
  <si>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</si>
  <si>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</si>
  <si>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</si>
  <si>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</si>
  <si>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</si>
  <si>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</si>
  <si>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</si>
  <si>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</si>
  <si>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</si>
  <si>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</si>
  <si>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</si>
  <si>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</si>
  <si>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</si>
  <si>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</si>
  <si>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</si>
  <si>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</si>
  <si>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</si>
  <si>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</si>
  <si>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</si>
  <si>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</si>
  <si>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</si>
  <si>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</si>
  <si>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</si>
  <si>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</si>
  <si>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</si>
  <si>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</si>
  <si>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</si>
  <si>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</si>
  <si>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</si>
  <si>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</si>
  <si>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</si>
  <si>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</si>
  <si>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</si>
  <si>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</si>
  <si>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</si>
  <si>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</si>
  <si>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</si>
  <si>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</si>
  <si>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</si>
  <si>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</si>
  <si>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</si>
  <si>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</si>
  <si>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</si>
  <si>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</si>
  <si>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</si>
  <si>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</si>
  <si>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</si>
  <si>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</si>
  <si>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</si>
  <si>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</si>
  <si>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</si>
  <si>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</si>
  <si>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</si>
  <si>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</si>
  <si>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</si>
  <si>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</si>
  <si>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</si>
  <si>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</si>
  <si>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</si>
  <si>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</si>
  <si>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</si>
  <si>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</si>
  <si>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</si>
  <si>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</si>
  <si>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</si>
  <si>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</si>
  <si>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</si>
  <si>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</si>
  <si>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</si>
  <si>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</si>
  <si>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</si>
  <si>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</si>
  <si>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</si>
  <si>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</si>
  <si>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</si>
  <si>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</si>
  <si>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</si>
  <si>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</si>
  <si>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</si>
  <si>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</si>
  <si>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</si>
  <si>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</si>
  <si>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</si>
  <si>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</si>
  <si>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</si>
  <si>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</si>
  <si>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</si>
  <si>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</si>
  <si>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</si>
  <si>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</si>
  <si>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</si>
  <si>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</si>
  <si>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</si>
  <si>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</si>
  <si>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</si>
  <si>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</si>
  <si>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</si>
  <si>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</si>
  <si>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</si>
  <si>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</si>
  <si>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</si>
  <si>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</si>
  <si>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</si>
  <si>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</si>
  <si>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</si>
  <si>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</si>
  <si>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</si>
  <si>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</si>
  <si>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</si>
  <si>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</si>
  <si>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</si>
  <si>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</si>
  <si>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</si>
  <si>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</si>
  <si>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</si>
  <si>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</si>
  <si>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</si>
  <si>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</si>
  <si>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</si>
  <si>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</si>
  <si>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</si>
  <si>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</si>
  <si>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</si>
  <si>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</si>
  <si>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</si>
  <si>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</si>
  <si>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</si>
  <si>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</si>
  <si>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</si>
  <si>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</si>
  <si>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</si>
  <si>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</si>
  <si>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</si>
  <si>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</si>
  <si>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</si>
  <si>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</si>
  <si>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</si>
  <si>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</si>
  <si>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</si>
  <si>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</si>
  <si>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</si>
  <si>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</si>
  <si>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</si>
  <si>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</si>
  <si>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</si>
  <si>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</si>
  <si>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</si>
  <si>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</si>
  <si>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</si>
  <si>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</si>
  <si>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</si>
  <si>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</si>
  <si>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</si>
  <si>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</si>
  <si>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</si>
  <si>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</si>
  <si>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</si>
  <si>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</si>
  <si>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</si>
  <si>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</si>
  <si>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</si>
  <si>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</si>
  <si>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</si>
  <si>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</si>
  <si>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</si>
  <si>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</si>
  <si>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</si>
  <si>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</si>
  <si>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</si>
  <si>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</si>
  <si>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</si>
  <si>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</si>
  <si>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</si>
  <si>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</si>
  <si>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</si>
  <si>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</si>
  <si>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</si>
  <si>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</si>
  <si>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</si>
  <si>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</si>
  <si>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</si>
  <si>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</si>
  <si>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</si>
  <si>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</si>
  <si>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</si>
  <si>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</si>
  <si>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</si>
  <si>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</si>
  <si>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</si>
  <si>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</si>
  <si>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</si>
  <si>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</si>
  <si>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</si>
  <si>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</si>
  <si>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</si>
  <si>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</si>
  <si>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</si>
  <si>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</si>
  <si>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</si>
  <si>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</si>
  <si>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</si>
  <si>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</si>
  <si>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</si>
  <si>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</si>
  <si>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</si>
  <si>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</si>
  <si>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</si>
  <si>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</si>
  <si>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</si>
  <si>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</si>
  <si>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</si>
  <si>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</si>
  <si>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</si>
  <si>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</si>
  <si>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</si>
  <si>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</si>
  <si>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</si>
  <si>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</si>
  <si>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</si>
  <si>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</si>
  <si>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</si>
  <si>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</si>
  <si>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</si>
  <si>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</si>
  <si>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</si>
  <si>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</si>
  <si>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</si>
  <si>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</si>
  <si>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</si>
  <si>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</si>
  <si>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</si>
  <si>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</si>
  <si>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</si>
  <si>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</si>
  <si>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</si>
  <si>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</si>
  <si>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</si>
  <si>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</si>
  <si>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</si>
  <si>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</si>
  <si>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</si>
  <si>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</si>
  <si>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</si>
  <si>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</si>
  <si>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</si>
  <si>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</si>
  <si>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</si>
  <si>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</si>
  <si>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</si>
  <si>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</si>
  <si>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</si>
  <si>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</si>
  <si>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</si>
  <si>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</si>
  <si>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</si>
  <si>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</si>
  <si>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</si>
  <si>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</si>
  <si>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</si>
  <si>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</si>
  <si>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</si>
  <si>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</si>
  <si>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</si>
  <si>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</si>
  <si>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</si>
  <si>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</si>
  <si>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</si>
  <si>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</si>
  <si>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</si>
  <si>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</si>
  <si>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</si>
  <si>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</si>
  <si>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</si>
  <si>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</si>
  <si>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</si>
  <si>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</si>
  <si>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</si>
  <si>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</si>
  <si>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</si>
  <si>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</si>
  <si>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</si>
  <si>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</si>
  <si>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</si>
  <si>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</si>
  <si>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</si>
  <si>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</si>
  <si>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</si>
  <si>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</si>
  <si>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</si>
  <si>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</si>
  <si>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</si>
  <si>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</si>
  <si>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</si>
  <si>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</si>
  <si>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</si>
  <si>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</si>
  <si>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</si>
  <si>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</si>
  <si>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</si>
  <si>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</si>
  <si>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</si>
  <si>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</si>
  <si>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</si>
  <si>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</si>
  <si>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</si>
  <si>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</si>
  <si>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</si>
  <si>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</si>
  <si>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</si>
  <si>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</si>
  <si>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</si>
  <si>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</si>
  <si>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</si>
  <si>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</si>
  <si>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</si>
  <si>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</si>
  <si>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</si>
  <si>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</si>
  <si>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</si>
  <si>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</si>
  <si>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</si>
  <si>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</si>
  <si>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</si>
  <si>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</si>
  <si>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</si>
  <si>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</si>
  <si>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</si>
  <si>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</si>
  <si>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</si>
  <si>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</si>
  <si>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</si>
  <si>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</si>
  <si>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</si>
  <si>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</si>
  <si>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</si>
  <si>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</si>
  <si>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</si>
  <si>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</si>
  <si>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</si>
  <si>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</si>
  <si>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</si>
  <si>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</si>
  <si>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</si>
  <si>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</si>
  <si>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</si>
  <si>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</si>
  <si>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</si>
  <si>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</si>
  <si>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</si>
  <si>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</si>
  <si>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</si>
  <si>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</si>
  <si>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</si>
  <si>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</si>
  <si>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</si>
  <si>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</si>
  <si>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</si>
  <si>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</si>
  <si>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</si>
  <si>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</si>
  <si>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</si>
  <si>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</si>
  <si>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</si>
  <si>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</si>
  <si>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</si>
  <si>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</si>
  <si>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</si>
  <si>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</si>
  <si>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</si>
  <si>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</si>
  <si>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</si>
  <si>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</si>
  <si>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</si>
  <si>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</si>
  <si>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</si>
  <si>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</si>
  <si>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</si>
  <si>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</si>
  <si>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</si>
  <si>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</si>
  <si>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</si>
  <si>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</si>
  <si>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</si>
  <si>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</si>
  <si>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</si>
  <si>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</si>
  <si>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</si>
  <si>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</si>
  <si>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</si>
  <si>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</si>
  <si>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</si>
  <si>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</si>
  <si>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</si>
  <si>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</si>
  <si>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</si>
  <si>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</si>
  <si>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</si>
  <si>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</si>
  <si>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</si>
  <si>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</si>
  <si>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</si>
  <si>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</si>
  <si>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</si>
  <si>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</si>
  <si>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</si>
  <si>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</si>
  <si>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</si>
  <si>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</si>
  <si>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</si>
  <si>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</si>
  <si>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</si>
  <si>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</si>
  <si>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</si>
  <si>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</si>
  <si>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</si>
  <si>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</si>
  <si>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</si>
  <si>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</si>
  <si>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</si>
  <si>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</si>
  <si>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</si>
  <si>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</si>
  <si>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</si>
  <si>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</si>
  <si>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</si>
  <si>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</si>
  <si>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</si>
  <si>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</si>
  <si>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</si>
  <si>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</si>
  <si>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</si>
  <si>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</si>
  <si>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</si>
  <si>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</si>
  <si>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</si>
  <si>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</si>
  <si>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</si>
  <si>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</si>
  <si>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</si>
  <si>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</si>
  <si>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</si>
  <si>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</si>
  <si>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</si>
  <si>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</si>
  <si>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</si>
  <si>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</si>
  <si>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</si>
  <si>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</si>
  <si>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</si>
  <si>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</si>
  <si>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</si>
  <si>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</si>
  <si>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</si>
  <si>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</si>
  <si>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</si>
  <si>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</si>
  <si>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</si>
  <si>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</si>
  <si>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</si>
  <si>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</si>
  <si>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</si>
  <si>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</si>
  <si>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</si>
  <si>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</si>
  <si>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</si>
  <si>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</si>
  <si>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</si>
  <si>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</si>
  <si>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</si>
  <si>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</si>
  <si>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</si>
  <si>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</si>
  <si>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</si>
  <si>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</si>
  <si>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</si>
  <si>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</si>
  <si>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</si>
  <si>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</si>
  <si>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</si>
  <si>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</si>
  <si>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</si>
  <si>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</si>
  <si>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</si>
  <si>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</si>
  <si>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</si>
  <si>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</si>
  <si>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</si>
  <si>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</si>
  <si>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</si>
  <si>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</si>
  <si>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</si>
  <si>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</si>
  <si>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</si>
  <si>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</si>
  <si>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</si>
  <si>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</si>
  <si>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</si>
  <si>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</si>
  <si>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</si>
  <si>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</si>
  <si>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</si>
  <si>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</si>
  <si>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</si>
  <si>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</si>
  <si>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</si>
  <si>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</si>
  <si>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</si>
  <si>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</si>
  <si>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</si>
  <si>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</si>
  <si>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</si>
  <si>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</si>
  <si>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</si>
  <si>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</si>
  <si>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</si>
  <si>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</si>
  <si>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</si>
  <si>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</si>
  <si>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</si>
  <si>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</si>
  <si>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</si>
  <si>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</si>
  <si>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</si>
  <si>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</si>
  <si>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</si>
  <si>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</si>
  <si>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</si>
  <si>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</si>
  <si>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</si>
  <si>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</si>
  <si>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</si>
  <si>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</si>
  <si>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</si>
  <si>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</si>
  <si>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</si>
  <si>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</si>
  <si>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</si>
  <si>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</si>
  <si>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</si>
  <si>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</si>
  <si>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</si>
  <si>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</si>
  <si>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</si>
  <si>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</si>
  <si>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</si>
  <si>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</si>
  <si>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</si>
  <si>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</si>
  <si>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</si>
  <si>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</si>
  <si>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</si>
  <si>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</si>
  <si>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</si>
  <si>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</si>
  <si>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</si>
  <si>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</si>
  <si>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</si>
  <si>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</si>
  <si>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</si>
  <si>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</si>
  <si>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</si>
  <si>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</si>
  <si>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</si>
  <si>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</si>
  <si>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</si>
  <si>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</si>
  <si>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</si>
  <si>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</si>
  <si>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</si>
  <si>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</si>
  <si>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</si>
  <si>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</si>
  <si>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</si>
  <si>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</si>
  <si>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</si>
  <si>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</si>
  <si>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</si>
  <si>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</si>
  <si>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</si>
  <si>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</si>
  <si>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</si>
  <si>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</si>
  <si>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</si>
  <si>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</si>
  <si>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</si>
  <si>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</si>
  <si>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</si>
  <si>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</si>
  <si>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</si>
  <si>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</si>
  <si>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</si>
  <si>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</si>
  <si>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</si>
  <si>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</si>
  <si>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</si>
  <si>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</si>
  <si>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</si>
  <si>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</si>
  <si>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</si>
  <si>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</si>
  <si>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</si>
  <si>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</si>
  <si>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</si>
  <si>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</si>
  <si>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</si>
  <si>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</si>
  <si>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</si>
  <si>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</si>
  <si>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</si>
  <si>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</si>
  <si>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</si>
  <si>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</si>
  <si>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</si>
  <si>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</si>
  <si>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</si>
  <si>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</si>
  <si>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</si>
  <si>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</si>
  <si>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</si>
  <si>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</si>
  <si>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</si>
  <si>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</si>
  <si>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</si>
  <si>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</si>
  <si>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</si>
  <si>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</si>
  <si>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</si>
  <si>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</si>
  <si>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</si>
  <si>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</si>
  <si>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</si>
  <si>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</si>
  <si>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</si>
  <si>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</si>
  <si>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</si>
  <si>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</si>
  <si>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</si>
  <si>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</si>
  <si>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</si>
  <si>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</si>
  <si>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</si>
  <si>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</si>
  <si>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</si>
  <si>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</si>
  <si>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</si>
  <si>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</si>
  <si>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</si>
  <si>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</si>
  <si>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</si>
  <si>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</si>
  <si>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</si>
  <si>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</si>
  <si>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</si>
  <si>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</si>
  <si>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</si>
  <si>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</si>
  <si>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</si>
  <si>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</si>
  <si>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</si>
  <si>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</si>
  <si>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</si>
  <si>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</si>
  <si>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</si>
  <si>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</si>
  <si>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</si>
  <si>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</si>
  <si>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</si>
  <si>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</si>
  <si>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</si>
  <si>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</si>
  <si>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</si>
  <si>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</si>
  <si>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</si>
  <si>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</si>
  <si>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</si>
  <si>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</si>
  <si>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</si>
  <si>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</si>
  <si>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</si>
  <si>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</si>
  <si>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</si>
  <si>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</si>
  <si>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</si>
  <si>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</si>
  <si>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</si>
  <si>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</si>
  <si>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</si>
  <si>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</si>
  <si>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</si>
  <si>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</si>
  <si>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</si>
  <si>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</si>
  <si>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</si>
  <si>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</si>
  <si>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</si>
  <si>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</si>
  <si>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</si>
  <si>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</si>
  <si>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</si>
  <si>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</si>
  <si>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</si>
  <si>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</si>
  <si>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</si>
  <si>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</si>
  <si>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</si>
  <si>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</si>
  <si>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</si>
  <si>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</si>
  <si>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</si>
  <si>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</si>
  <si>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</si>
  <si>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</si>
  <si>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</si>
  <si>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</si>
  <si>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</si>
  <si>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</si>
  <si>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</si>
  <si>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</si>
  <si>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</si>
  <si>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</si>
  <si>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</si>
  <si>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</si>
  <si>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</si>
  <si>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</si>
  <si>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</si>
  <si>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</si>
  <si>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</si>
  <si>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</si>
  <si>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</si>
  <si>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</si>
  <si>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</si>
  <si>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</si>
  <si>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</si>
  <si>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</si>
  <si>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</si>
  <si>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</si>
  <si>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</si>
  <si>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</si>
  <si>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</si>
  <si>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</si>
  <si>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</si>
  <si>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</si>
  <si>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</si>
  <si>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</si>
  <si>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</si>
  <si>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</si>
  <si>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</si>
  <si>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</si>
  <si>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</si>
  <si>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</si>
  <si>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</si>
  <si>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</si>
  <si>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</si>
  <si>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</si>
  <si>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</si>
  <si>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</si>
  <si>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</si>
  <si>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</si>
  <si>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</si>
  <si>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</si>
  <si>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</si>
  <si>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</si>
  <si>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</si>
  <si>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</si>
  <si>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</si>
  <si>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</si>
  <si>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</si>
  <si>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</si>
  <si>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</si>
  <si>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</si>
  <si>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</si>
  <si>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</si>
  <si>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</si>
  <si>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</si>
  <si>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</si>
  <si>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</si>
  <si>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</si>
  <si>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</si>
  <si>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</si>
  <si>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</si>
  <si>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</si>
  <si>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</si>
  <si>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</si>
  <si>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</si>
  <si>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</si>
  <si>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</si>
  <si>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</si>
  <si>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</si>
  <si>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</si>
  <si>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</si>
  <si>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</si>
  <si>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</si>
  <si>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</si>
  <si>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</si>
  <si>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</si>
  <si>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</si>
  <si>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</si>
  <si>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</si>
  <si>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</si>
  <si>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</si>
  <si>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</si>
  <si>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</si>
  <si>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</si>
  <si>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</si>
  <si>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</si>
  <si>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</si>
  <si>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</si>
  <si>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</si>
  <si>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</si>
  <si>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</si>
  <si>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</si>
  <si>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</si>
  <si>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</si>
  <si>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</si>
  <si>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</si>
  <si>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</si>
  <si>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</si>
  <si>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</si>
  <si>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</si>
  <si>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</si>
  <si>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</si>
  <si>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</si>
  <si>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</si>
  <si>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</si>
  <si>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</si>
  <si>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</si>
  <si>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</si>
  <si>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</si>
  <si>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</si>
  <si>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</si>
  <si>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</si>
  <si>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</si>
  <si>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</si>
  <si>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</si>
  <si>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</si>
  <si>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</si>
  <si>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</si>
  <si>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</si>
  <si>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</si>
  <si>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</si>
  <si>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</si>
  <si>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</si>
  <si>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</si>
  <si>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</si>
  <si>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</si>
  <si>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</si>
  <si>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</si>
  <si>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</si>
  <si>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</si>
  <si>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</si>
  <si>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</si>
  <si>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</si>
  <si>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</si>
  <si>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</si>
  <si>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</si>
  <si>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</si>
  <si>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</si>
  <si>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</si>
  <si>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</si>
  <si>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</si>
  <si>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</si>
  <si>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</si>
  <si>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</si>
  <si>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</si>
  <si>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</si>
  <si>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</si>
  <si>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</si>
  <si>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</si>
  <si>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</si>
  <si>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</si>
  <si>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</si>
  <si>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</si>
  <si>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</si>
  <si>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</si>
  <si>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</si>
  <si>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</si>
  <si>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</si>
  <si>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</si>
  <si>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</si>
  <si>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</si>
  <si>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</si>
  <si>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</si>
  <si>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</si>
  <si>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</si>
  <si>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</si>
  <si>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</si>
  <si>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</si>
  <si>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</si>
  <si>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</si>
  <si>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</si>
  <si>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</si>
  <si>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</si>
  <si>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</si>
  <si>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</si>
  <si>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</si>
  <si>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</si>
  <si>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</si>
  <si>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</si>
  <si>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</si>
  <si>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</si>
  <si>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</si>
  <si>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</si>
  <si>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</si>
  <si>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</si>
  <si>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</si>
  <si>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</si>
  <si>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</si>
  <si>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</si>
  <si>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</si>
  <si>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</si>
  <si>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</si>
  <si>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</si>
  <si>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</si>
  <si>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</si>
  <si>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</si>
  <si>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</si>
  <si>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</si>
  <si>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</si>
  <si>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</si>
  <si>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</si>
  <si>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</si>
  <si>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</si>
  <si>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</si>
  <si>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</si>
  <si>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</si>
  <si>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</si>
  <si>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</si>
  <si>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</si>
  <si>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</si>
  <si>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</si>
  <si>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</si>
  <si>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</si>
  <si>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</si>
  <si>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</si>
  <si>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</si>
  <si>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</si>
  <si>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</si>
  <si>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</si>
  <si>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</si>
  <si>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</si>
  <si>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</si>
  <si>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</si>
  <si>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</si>
  <si>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</si>
  <si>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</si>
  <si>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</si>
  <si>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</si>
  <si>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</si>
  <si>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</si>
  <si>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</si>
  <si>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</si>
  <si>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</si>
  <si>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</si>
  <si>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</si>
  <si>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</si>
  <si>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</si>
  <si>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</si>
  <si>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</si>
  <si>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</si>
  <si>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</si>
  <si>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</si>
  <si>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</si>
  <si>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</si>
  <si>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</si>
  <si>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</si>
  <si>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</si>
  <si>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</si>
  <si>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</si>
  <si>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</si>
  <si>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</si>
  <si>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</si>
  <si>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</si>
  <si>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</si>
  <si>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</si>
  <si>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</si>
  <si>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</si>
  <si>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</si>
  <si>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</si>
  <si>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</si>
  <si>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</si>
  <si>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</si>
  <si>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</si>
  <si>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</si>
  <si>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</si>
  <si>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</si>
  <si>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</si>
  <si>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</si>
  <si>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</si>
  <si>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</si>
  <si>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</si>
  <si>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</si>
  <si>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</si>
  <si>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</si>
  <si>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</si>
  <si>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</si>
  <si>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</si>
  <si>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</si>
  <si>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</si>
  <si>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</si>
  <si>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</si>
  <si>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</si>
  <si>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</si>
  <si>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</si>
  <si>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</si>
  <si>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</si>
  <si>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</si>
  <si>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</si>
  <si>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</si>
  <si>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</si>
  <si>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</si>
  <si>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</si>
  <si>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</si>
  <si>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</si>
  <si>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</si>
  <si>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</si>
  <si>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</si>
  <si>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</si>
  <si>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</si>
  <si>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</si>
  <si>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</si>
  <si>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</si>
  <si>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</si>
  <si>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</si>
  <si>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</si>
  <si>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</si>
  <si>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</si>
  <si>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</si>
  <si>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</si>
  <si>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</si>
  <si>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</si>
  <si>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</si>
  <si>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</si>
  <si>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</si>
  <si>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</si>
  <si>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</si>
  <si>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</si>
  <si>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</si>
  <si>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</si>
  <si>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</si>
  <si>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</si>
  <si>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</si>
  <si>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</si>
  <si>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</si>
  <si>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</si>
  <si>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</si>
  <si>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</si>
  <si>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</si>
  <si>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</si>
  <si>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</si>
  <si>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</si>
  <si>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</si>
  <si>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</si>
  <si>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</si>
  <si>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</si>
  <si>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</si>
  <si>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</si>
  <si>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</si>
  <si>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</si>
  <si>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</si>
  <si>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</si>
  <si>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</si>
  <si>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</si>
  <si>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</si>
  <si>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</si>
  <si>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</si>
  <si>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</si>
  <si>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</si>
  <si>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</si>
  <si>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</si>
  <si>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</si>
  <si>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</si>
  <si>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</si>
  <si>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</si>
  <si>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</si>
  <si>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</si>
  <si>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</si>
  <si>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</si>
  <si>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</si>
  <si>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</si>
  <si>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</si>
  <si>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</si>
  <si>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</si>
  <si>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</si>
  <si>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</si>
  <si>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</si>
  <si>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</si>
  <si>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</si>
  <si>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</si>
  <si>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</si>
  <si>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</si>
  <si>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</si>
  <si>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</si>
  <si>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</si>
  <si>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</si>
  <si>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</si>
  <si>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</si>
  <si>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</si>
  <si>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</si>
  <si>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</si>
  <si>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</si>
  <si>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</si>
  <si>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</si>
  <si>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</si>
  <si>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</si>
  <si>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</si>
  <si>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</si>
  <si>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</si>
  <si>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</si>
  <si>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</si>
  <si>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</si>
  <si>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</si>
  <si>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</si>
  <si>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</si>
  <si>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</si>
  <si>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</si>
  <si>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</si>
  <si>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</si>
  <si>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</si>
  <si>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</si>
  <si>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</si>
  <si>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</si>
  <si>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</si>
  <si>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</si>
  <si>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</si>
  <si>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</si>
  <si>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</si>
  <si>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</si>
  <si>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</si>
  <si>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</si>
  <si>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</si>
  <si>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</si>
  <si>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</si>
  <si>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</si>
  <si>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</si>
  <si>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</si>
  <si>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</si>
  <si>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</si>
  <si>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</si>
  <si>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</si>
  <si>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</si>
  <si>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</si>
  <si>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</si>
  <si>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</si>
  <si>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</si>
  <si>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</si>
  <si>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</si>
  <si>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</si>
  <si>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</si>
  <si>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</si>
  <si>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</si>
  <si>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</si>
  <si>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</si>
  <si>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</si>
  <si>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</si>
  <si>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</si>
  <si>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</si>
  <si>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</si>
  <si>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</si>
  <si>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</si>
  <si>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</si>
  <si>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</si>
  <si>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</si>
  <si>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</si>
  <si>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</si>
  <si>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</si>
  <si>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</si>
  <si>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</si>
  <si>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</si>
  <si>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</si>
  <si>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</si>
  <si>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</si>
  <si>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</si>
  <si>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</si>
  <si>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</si>
  <si>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</si>
  <si>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</si>
  <si>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</si>
  <si>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</si>
  <si>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</si>
  <si>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</si>
  <si>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</si>
  <si>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</si>
  <si>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</si>
  <si>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</si>
  <si>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</si>
  <si>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</si>
  <si>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</si>
  <si>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</si>
  <si>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</si>
  <si>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</si>
  <si>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</si>
  <si>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</si>
  <si>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</si>
  <si>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</si>
  <si>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</si>
  <si>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</si>
  <si>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</si>
  <si>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</si>
  <si>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</si>
  <si>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</si>
  <si>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</si>
  <si>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</si>
  <si>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</si>
  <si>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</si>
  <si>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</si>
  <si>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</si>
  <si>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</si>
  <si>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</si>
  <si>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</si>
  <si>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</si>
  <si>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</si>
  <si>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</si>
  <si>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</si>
  <si>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</si>
  <si>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</si>
  <si>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</si>
  <si>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</si>
  <si>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</si>
  <si>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</si>
  <si>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</si>
  <si>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</si>
  <si>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</si>
  <si>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</si>
  <si>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</si>
  <si>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</si>
  <si>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</si>
  <si>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</si>
  <si>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</si>
  <si>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</si>
  <si>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</si>
  <si>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</si>
  <si>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</si>
  <si>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</si>
  <si>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</si>
  <si>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</si>
  <si>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</si>
  <si>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</si>
  <si>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</si>
  <si>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</si>
  <si>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</si>
  <si>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</si>
  <si>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</si>
  <si>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</si>
  <si>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</si>
  <si>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</si>
  <si>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</si>
  <si>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</si>
  <si>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</si>
  <si>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</si>
  <si>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</si>
  <si>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</si>
  <si>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</si>
  <si>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</si>
  <si>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</si>
  <si>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</si>
  <si>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</si>
  <si>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</si>
  <si>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</si>
  <si>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</si>
  <si>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</si>
  <si>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</si>
  <si>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</si>
  <si>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</si>
  <si>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</si>
  <si>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</si>
  <si>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</si>
  <si>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</si>
  <si>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</si>
  <si>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</si>
  <si>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</si>
  <si>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</si>
  <si>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</si>
  <si>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</si>
  <si>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</si>
  <si>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</si>
  <si>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</si>
  <si>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</si>
  <si>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</si>
  <si>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</si>
  <si>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</si>
  <si>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</si>
  <si>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</si>
  <si>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</si>
  <si>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</si>
  <si>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</si>
  <si>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</si>
  <si>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</si>
  <si>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</si>
  <si>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</si>
  <si>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</si>
  <si>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</si>
  <si>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</si>
  <si>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</si>
  <si>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</si>
  <si>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</si>
  <si>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</si>
  <si>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</si>
  <si>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</si>
  <si>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</si>
  <si>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</si>
  <si>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</si>
  <si>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</si>
  <si>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</si>
  <si>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</si>
  <si>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</si>
  <si>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</si>
  <si>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</si>
  <si>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</si>
  <si>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</si>
  <si>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</si>
  <si>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</si>
  <si>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</si>
  <si>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</si>
  <si>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</si>
  <si>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</si>
  <si>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</si>
  <si>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</si>
  <si>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</si>
  <si>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</si>
  <si>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</si>
  <si>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</si>
  <si>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</si>
  <si>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</si>
  <si>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</si>
  <si>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</si>
  <si>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</si>
  <si>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</si>
  <si>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</si>
  <si>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</si>
  <si>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</si>
  <si>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</si>
  <si>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</si>
  <si>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</si>
  <si>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</si>
  <si>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</si>
  <si>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</si>
  <si>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</si>
  <si>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</si>
  <si>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</si>
  <si>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</si>
  <si>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</si>
  <si>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</si>
  <si>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</si>
  <si>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</si>
  <si>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</si>
  <si>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</si>
  <si>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</si>
  <si>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</si>
  <si>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</si>
  <si>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</si>
  <si>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</si>
  <si>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</si>
  <si>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</si>
  <si>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</si>
  <si>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</si>
  <si>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</si>
  <si>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</si>
  <si>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</si>
  <si>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</si>
  <si>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</si>
  <si>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</si>
  <si>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</si>
  <si>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</si>
  <si>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</si>
  <si>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</si>
  <si>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</si>
  <si>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</si>
  <si>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</si>
  <si>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</si>
  <si>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</si>
  <si>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</si>
  <si>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</si>
  <si>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</si>
  <si>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</si>
  <si>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</si>
  <si>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</si>
  <si>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</si>
  <si>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</si>
  <si>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</si>
  <si>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</si>
  <si>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</si>
  <si>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</si>
  <si>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</si>
  <si>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</si>
  <si>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</si>
  <si>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</si>
  <si>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</si>
  <si>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</si>
  <si>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</si>
  <si>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</si>
  <si>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</si>
  <si>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</si>
  <si>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</si>
  <si>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</si>
  <si>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</si>
  <si>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</si>
  <si>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</si>
  <si>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</si>
  <si>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</si>
  <si>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</si>
  <si>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</si>
  <si>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</si>
  <si>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</si>
  <si>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</si>
  <si>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</si>
  <si>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</si>
  <si>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</si>
  <si>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</si>
  <si>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</si>
  <si>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</si>
  <si>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</si>
  <si>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</si>
  <si>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</si>
  <si>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</si>
  <si>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</si>
  <si>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</si>
  <si>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</si>
  <si>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</si>
  <si>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</si>
  <si>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</si>
  <si>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</si>
  <si>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</si>
  <si>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</si>
  <si>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</si>
  <si>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</si>
  <si>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</si>
  <si>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</si>
  <si>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</si>
  <si>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</si>
  <si>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</si>
  <si>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</si>
  <si>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</si>
  <si>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</si>
  <si>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</si>
  <si>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</si>
  <si>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</si>
  <si>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</si>
  <si>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</si>
  <si>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</si>
  <si>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</si>
  <si>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</si>
  <si>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</si>
  <si>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</si>
  <si>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</si>
  <si>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</si>
  <si>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</si>
  <si>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</si>
  <si>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</si>
  <si>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</si>
  <si>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</si>
  <si>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</si>
  <si>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</si>
  <si>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</si>
  <si>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</si>
  <si>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</si>
  <si>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</si>
  <si>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</si>
  <si>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</si>
  <si>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</si>
  <si>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</si>
  <si>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</si>
  <si>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</si>
  <si>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</si>
  <si>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</si>
  <si>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</si>
  <si>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</si>
  <si>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</si>
  <si>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</si>
  <si>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</si>
  <si>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</si>
  <si>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</si>
  <si>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</si>
  <si>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</si>
  <si>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</si>
  <si>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</si>
  <si>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</si>
  <si>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</si>
  <si>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</si>
  <si>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</si>
  <si>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</si>
  <si>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</si>
  <si>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</si>
  <si>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</si>
  <si>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</si>
  <si>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</si>
  <si>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</si>
  <si>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</si>
  <si>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</si>
  <si>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</si>
  <si>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</si>
  <si>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</si>
  <si>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</si>
  <si>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</si>
  <si>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</si>
  <si>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</si>
  <si>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</si>
  <si>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</si>
  <si>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</si>
  <si>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</si>
  <si>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</si>
  <si>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</si>
  <si>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</si>
  <si>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</si>
  <si>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</si>
  <si>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</si>
  <si>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</si>
  <si>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</si>
  <si>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</si>
  <si>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</si>
  <si>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</si>
  <si>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</si>
  <si>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</si>
  <si>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</si>
  <si>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</si>
  <si>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</si>
  <si>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</si>
  <si>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</si>
  <si>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</si>
  <si>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</si>
  <si>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</si>
  <si>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</si>
  <si>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</si>
  <si>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</si>
  <si>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</si>
  <si>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</si>
  <si>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</si>
  <si>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</si>
  <si>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</si>
  <si>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</si>
  <si>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</si>
  <si>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</si>
  <si>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</si>
  <si>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</si>
  <si>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</si>
  <si>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</si>
  <si>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</si>
  <si>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</si>
  <si>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</si>
  <si>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</si>
  <si>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</si>
  <si>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</si>
  <si>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</si>
  <si>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</si>
  <si>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</si>
  <si>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</si>
  <si>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</si>
  <si>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</si>
  <si>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</si>
  <si>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</si>
  <si>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</si>
  <si>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</si>
  <si>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</si>
  <si>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</si>
  <si>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</si>
  <si>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</si>
  <si>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</si>
  <si>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</si>
  <si>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</si>
  <si>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</si>
  <si>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</si>
  <si>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</si>
  <si>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</si>
  <si>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</si>
  <si>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</si>
  <si>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</si>
  <si>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</si>
  <si>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</si>
  <si>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</si>
  <si>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</si>
  <si>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</si>
  <si>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</si>
  <si>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</si>
  <si>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</si>
  <si>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</si>
  <si>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</si>
  <si>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</si>
  <si>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</si>
  <si>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</si>
  <si>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</si>
  <si>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</si>
  <si>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</si>
  <si>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</si>
  <si>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</si>
  <si>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</si>
  <si>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</si>
  <si>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</si>
  <si>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</si>
  <si>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</si>
  <si>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</si>
  <si>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</si>
  <si>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</si>
  <si>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</si>
  <si>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</si>
  <si>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</si>
  <si>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</si>
  <si>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</si>
  <si>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</si>
  <si>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</si>
  <si>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</si>
  <si>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</si>
  <si>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</si>
  <si>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</si>
  <si>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</si>
  <si>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</si>
  <si>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</si>
  <si>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</si>
  <si>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</si>
  <si>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</si>
  <si>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</si>
  <si>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</si>
  <si>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</si>
  <si>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</si>
  <si>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</si>
  <si>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</si>
  <si>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</si>
  <si>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</si>
  <si>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</si>
  <si>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</si>
  <si>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</si>
  <si>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</si>
  <si>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</si>
  <si>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</si>
  <si>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</si>
  <si>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</si>
  <si>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</si>
  <si>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</si>
  <si>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</si>
  <si>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</si>
  <si>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</si>
  <si>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</si>
  <si>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</si>
  <si>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</si>
  <si>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</si>
  <si>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</si>
  <si>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</si>
  <si>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</si>
  <si>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</si>
  <si>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</si>
  <si>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</si>
  <si>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</si>
  <si>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</si>
  <si>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</si>
  <si>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</si>
  <si>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</si>
  <si>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</si>
  <si>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</si>
  <si>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</si>
  <si>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</si>
  <si>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</si>
  <si>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</si>
  <si>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</si>
  <si>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</si>
  <si>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</si>
  <si>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</si>
  <si>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</si>
  <si>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</si>
  <si>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</si>
  <si>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</si>
  <si>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</si>
  <si>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</si>
  <si>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</si>
  <si>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</si>
  <si>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</si>
  <si>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</si>
  <si>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</si>
  <si>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</si>
  <si>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</si>
  <si>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</si>
  <si>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</si>
  <si>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</si>
  <si>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</si>
  <si>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</si>
  <si>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</si>
  <si>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</si>
  <si>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</si>
  <si>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</si>
  <si>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</si>
  <si>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</si>
  <si>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</si>
  <si>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</si>
  <si>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</si>
  <si>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</si>
  <si>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</si>
  <si>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</si>
  <si>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</si>
  <si>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</si>
  <si>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</si>
  <si>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</si>
  <si>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</si>
  <si>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</si>
  <si>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</si>
  <si>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</si>
  <si>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</si>
  <si>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</si>
  <si>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</si>
  <si>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</si>
  <si>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</si>
  <si>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</si>
  <si>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</si>
  <si>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</si>
  <si>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</si>
  <si>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</si>
  <si>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</si>
  <si>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</si>
  <si>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</si>
  <si>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</si>
  <si>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</si>
  <si>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</si>
  <si>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</si>
  <si>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</si>
  <si>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</si>
  <si>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</si>
  <si>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</si>
  <si>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</si>
  <si>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</si>
  <si>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</si>
  <si>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</si>
  <si>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</si>
  <si>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</si>
  <si>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</si>
  <si>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</si>
  <si>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</si>
  <si>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</si>
  <si>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</si>
  <si>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</si>
  <si>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</si>
  <si>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</si>
  <si>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</si>
  <si>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</si>
  <si>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</si>
  <si>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</si>
  <si>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</si>
  <si>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</si>
  <si>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</si>
  <si>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</si>
  <si>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</si>
  <si>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</si>
  <si>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</si>
  <si>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</si>
  <si>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</si>
  <si>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</si>
  <si>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</si>
  <si>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</si>
  <si>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</si>
  <si>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</si>
  <si>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</si>
  <si>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</si>
  <si>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</si>
  <si>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</si>
  <si>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</si>
  <si>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</si>
  <si>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</si>
  <si>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</si>
  <si>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</si>
  <si>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</si>
  <si>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</si>
  <si>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</si>
  <si>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</si>
  <si>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</si>
  <si>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</si>
  <si>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</si>
  <si>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</si>
  <si>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</si>
  <si>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</si>
  <si>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</si>
  <si>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</si>
  <si>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</si>
  <si>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</si>
  <si>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</si>
  <si>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</si>
  <si>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</si>
  <si>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</si>
  <si>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</si>
  <si>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</si>
  <si>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</si>
  <si>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</si>
  <si>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</si>
  <si>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</si>
  <si>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</si>
  <si>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</si>
  <si>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</si>
  <si>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</si>
  <si>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</si>
  <si>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</si>
  <si>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</si>
  <si>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</si>
  <si>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</si>
  <si>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</si>
  <si>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</si>
  <si>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</si>
  <si>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</si>
  <si>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</si>
  <si>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</si>
  <si>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</si>
  <si>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</si>
  <si>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</si>
  <si>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</si>
  <si>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</si>
  <si>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</si>
  <si>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</si>
  <si>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</si>
  <si>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</si>
  <si>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</si>
  <si>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</si>
  <si>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</si>
  <si>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</si>
  <si>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</si>
  <si>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</si>
  <si>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</si>
  <si>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</si>
  <si>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</si>
  <si>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</si>
  <si>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</si>
  <si>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</si>
  <si>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</si>
  <si>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</si>
  <si>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</si>
  <si>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</si>
  <si>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</si>
  <si>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</si>
  <si>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</si>
  <si>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</si>
  <si>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</si>
  <si>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</si>
  <si>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</si>
  <si>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</si>
  <si>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</si>
  <si>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</si>
  <si>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</si>
  <si>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</si>
  <si>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</si>
  <si>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</si>
  <si>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</si>
  <si>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</si>
  <si>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</si>
  <si>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</si>
  <si>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</si>
  <si>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</si>
  <si>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</si>
  <si>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</si>
  <si>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</si>
  <si>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</si>
  <si>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</si>
  <si>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</si>
  <si>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</si>
  <si>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</si>
  <si>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</si>
  <si>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</si>
  <si>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</si>
  <si>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</si>
  <si>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</si>
  <si>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</si>
  <si>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</si>
  <si>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</si>
  <si>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</si>
  <si>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</si>
  <si>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</si>
  <si>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</si>
  <si>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</si>
  <si>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</si>
  <si>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</si>
  <si>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</si>
  <si>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</si>
  <si>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</si>
  <si>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</si>
  <si>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</si>
  <si>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</si>
  <si>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</si>
  <si>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</si>
  <si>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</si>
  <si>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</si>
  <si>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</si>
  <si>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</si>
  <si>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</si>
  <si>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</si>
  <si>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</si>
  <si>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</si>
  <si>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</si>
  <si>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</si>
  <si>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</si>
  <si>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</si>
  <si>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</si>
  <si>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</si>
  <si>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</si>
  <si>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</si>
  <si>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</si>
  <si>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</si>
  <si>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</si>
  <si>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</si>
  <si>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</si>
  <si>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</si>
  <si>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</si>
  <si>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</si>
  <si>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</si>
  <si>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</si>
  <si>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</si>
  <si>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</si>
  <si>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</si>
  <si>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</si>
  <si>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</si>
  <si>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</si>
  <si>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</si>
  <si>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</si>
  <si>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</si>
  <si>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</si>
  <si>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</si>
  <si>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</si>
  <si>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</si>
  <si>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</si>
  <si>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</si>
  <si>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</si>
  <si>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</si>
  <si>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</si>
  <si>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</si>
  <si>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</si>
  <si>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</si>
  <si>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</si>
  <si>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</si>
  <si>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</si>
  <si>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</si>
  <si>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</si>
  <si>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</si>
  <si>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</si>
  <si>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</si>
  <si>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</si>
  <si>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</si>
  <si>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</si>
  <si>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</si>
  <si>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</si>
  <si>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</si>
  <si>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</si>
  <si>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</si>
  <si>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</si>
  <si>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</si>
  <si>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</si>
  <si>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</si>
  <si>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</si>
  <si>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</si>
  <si>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</si>
  <si>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</si>
  <si>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</si>
  <si>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</si>
  <si>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</si>
  <si>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</si>
  <si>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</si>
  <si>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</si>
  <si>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</si>
  <si>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</si>
  <si>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</si>
  <si>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</si>
  <si>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</si>
  <si>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</si>
  <si>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</si>
  <si>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</si>
  <si>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</si>
  <si>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</si>
  <si>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</si>
  <si>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</si>
  <si>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</si>
  <si>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</si>
  <si>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</si>
  <si>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</si>
  <si>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</si>
  <si>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</si>
  <si>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</si>
  <si>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</si>
  <si>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</si>
  <si>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</si>
  <si>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</si>
  <si>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</si>
  <si>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</si>
  <si>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</si>
  <si>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</si>
  <si>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</si>
  <si>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</si>
  <si>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</si>
  <si>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</si>
  <si>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</si>
  <si>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</si>
  <si>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</si>
  <si>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</si>
  <si>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</si>
  <si>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</si>
  <si>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</si>
  <si>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</si>
  <si>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</si>
  <si>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</si>
  <si>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</si>
  <si>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</si>
  <si>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</si>
  <si>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</si>
  <si>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</si>
  <si>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</si>
  <si>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</si>
  <si>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</si>
  <si>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</si>
  <si>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</si>
  <si>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</si>
  <si>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</si>
  <si>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</si>
  <si>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</si>
  <si>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</si>
  <si>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</si>
  <si>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</si>
  <si>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</si>
  <si>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</si>
  <si>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</si>
  <si>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</si>
  <si>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</si>
  <si>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</si>
  <si>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</si>
  <si>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</si>
  <si>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</si>
  <si>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</si>
  <si>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</si>
  <si>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</si>
  <si>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</si>
  <si>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</si>
  <si>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</si>
  <si>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</si>
  <si>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</si>
  <si>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</si>
  <si>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</si>
  <si>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</si>
  <si>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</si>
  <si>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</si>
  <si>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</si>
  <si>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</si>
  <si>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</si>
  <si>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</si>
  <si>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</si>
  <si>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</si>
  <si>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</si>
  <si>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</si>
  <si>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</si>
  <si>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</si>
  <si>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</si>
  <si>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</si>
  <si>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</si>
  <si>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</si>
  <si>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</si>
  <si>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</si>
  <si>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</si>
  <si>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</si>
  <si>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</si>
  <si>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</si>
  <si>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</si>
  <si>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</si>
  <si>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</si>
  <si>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</si>
  <si>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</si>
  <si>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</si>
  <si>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</si>
  <si>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</si>
  <si>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</si>
  <si>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</si>
  <si>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</si>
  <si>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</si>
  <si>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</si>
  <si>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</si>
  <si>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</si>
  <si>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</si>
  <si>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</si>
  <si>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</si>
  <si>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</si>
  <si>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</si>
  <si>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</si>
  <si>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</si>
  <si>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</si>
  <si>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</si>
  <si>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</si>
  <si>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</si>
  <si>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</si>
  <si>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</si>
  <si>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</si>
  <si>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</si>
  <si>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</si>
  <si>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</si>
  <si>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</si>
  <si>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</si>
  <si>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</si>
  <si>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</si>
  <si>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</si>
  <si>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</si>
  <si>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</si>
  <si>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</si>
  <si>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</si>
  <si>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</si>
  <si>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</si>
  <si>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</si>
  <si>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</si>
  <si>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</si>
  <si>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</si>
  <si>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</si>
  <si>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</si>
  <si>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</si>
  <si>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</si>
  <si>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</si>
  <si>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</si>
  <si>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</si>
  <si>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</si>
  <si>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</si>
  <si>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</si>
  <si>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</si>
  <si>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</si>
  <si>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</si>
  <si>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</si>
  <si>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</si>
  <si>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</si>
  <si>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</si>
  <si>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</si>
  <si>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</si>
  <si>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</si>
  <si>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</si>
  <si>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</si>
  <si>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</si>
  <si>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</si>
  <si>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</si>
  <si>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</si>
  <si>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</si>
  <si>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</si>
  <si>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</si>
  <si>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</si>
  <si>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</si>
  <si>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</si>
  <si>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</si>
  <si>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</si>
  <si>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</si>
  <si>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</si>
  <si>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</si>
  <si>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</si>
  <si>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</si>
  <si>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</si>
  <si>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</si>
  <si>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</si>
  <si>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</si>
  <si>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</si>
  <si>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</si>
  <si>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</si>
  <si>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</si>
  <si>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</si>
  <si>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</si>
  <si>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</si>
  <si>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</si>
  <si>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</si>
  <si>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</si>
  <si>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</si>
  <si>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</si>
  <si>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</si>
  <si>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</si>
  <si>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</si>
  <si>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</si>
  <si>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</si>
  <si>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</si>
  <si>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</si>
  <si>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</si>
  <si>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</si>
  <si>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</si>
  <si>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</si>
  <si>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</si>
  <si>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</si>
  <si>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</si>
  <si>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</si>
  <si>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</si>
  <si>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</si>
  <si>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</si>
  <si>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</si>
  <si>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</si>
  <si>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</si>
  <si>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</si>
  <si>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</si>
  <si>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</si>
  <si>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</si>
  <si>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</si>
  <si>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</si>
  <si>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</si>
  <si>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</si>
  <si>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</si>
  <si>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</si>
  <si>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</si>
  <si>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</si>
  <si>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</si>
  <si>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</si>
  <si>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</si>
  <si>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</si>
  <si>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</si>
  <si>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</si>
  <si>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</si>
  <si>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</si>
  <si>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</si>
  <si>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</si>
  <si>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</si>
  <si>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</si>
  <si>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</si>
  <si>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</si>
  <si>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</si>
  <si>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</si>
  <si>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</si>
  <si>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</si>
  <si>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</si>
  <si>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</si>
  <si>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</si>
  <si>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</si>
  <si>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</si>
  <si>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</si>
  <si>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</si>
  <si>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</si>
  <si>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</si>
  <si>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</si>
  <si>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</si>
  <si>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</si>
  <si>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</si>
  <si>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</si>
  <si>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</si>
  <si>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</si>
  <si>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</si>
  <si>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</si>
  <si>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</si>
  <si>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</si>
  <si>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</si>
  <si>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</si>
  <si>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</si>
  <si>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</si>
  <si>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</si>
  <si>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</si>
  <si>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</si>
  <si>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</si>
  <si>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</si>
  <si>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</si>
  <si>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</si>
  <si>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</si>
  <si>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</si>
  <si>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</si>
  <si>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</si>
  <si>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</si>
  <si>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</si>
  <si>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</si>
  <si>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</si>
  <si>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</si>
  <si>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</si>
  <si>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</si>
  <si>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</si>
  <si>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</si>
  <si>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</si>
  <si>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</si>
  <si>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</si>
  <si>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</si>
  <si>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</si>
  <si>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</si>
  <si>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</si>
  <si>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</si>
  <si>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</si>
  <si>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</si>
  <si>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</si>
  <si>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</si>
  <si>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</si>
  <si>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</si>
  <si>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</si>
  <si>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</si>
  <si>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</si>
  <si>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</si>
  <si>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</si>
  <si>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</si>
  <si>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</si>
  <si>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</si>
  <si>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</si>
  <si>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</si>
  <si>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</si>
  <si>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</si>
  <si>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</si>
  <si>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</si>
  <si>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</si>
  <si>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</si>
  <si>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</si>
  <si>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</si>
  <si>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</si>
  <si>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</si>
  <si>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</si>
  <si>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</si>
  <si>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</si>
  <si>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</si>
  <si>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</si>
  <si>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</si>
  <si>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</si>
  <si>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</si>
  <si>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</si>
  <si>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</si>
  <si>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</si>
  <si>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</si>
  <si>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</si>
  <si>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</si>
  <si>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</si>
  <si>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</si>
  <si>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</si>
  <si>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</si>
  <si>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</si>
  <si>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</si>
  <si>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</si>
  <si>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</si>
  <si>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</si>
  <si>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</si>
  <si>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</si>
  <si>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</si>
  <si>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</si>
  <si>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</si>
  <si>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</si>
  <si>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</si>
  <si>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</si>
  <si>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</si>
  <si>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</si>
  <si>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</si>
  <si>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</si>
  <si>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</si>
  <si>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</si>
  <si>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</si>
  <si>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</si>
  <si>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</si>
  <si>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</si>
  <si>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</si>
  <si>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</si>
  <si>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</si>
  <si>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</si>
  <si>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</si>
  <si>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</si>
  <si>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</si>
  <si>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</si>
  <si>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</si>
  <si>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</si>
  <si>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</si>
  <si>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</si>
  <si>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</si>
  <si>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</si>
  <si>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</si>
  <si>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</si>
  <si>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</si>
  <si>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</si>
  <si>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</si>
  <si>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</si>
  <si>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</si>
  <si>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</si>
  <si>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</si>
  <si>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</si>
  <si>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</si>
  <si>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</si>
  <si>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</si>
  <si>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</si>
  <si>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</si>
  <si>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</si>
  <si>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</si>
  <si>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</si>
  <si>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</si>
  <si>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</si>
  <si>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</si>
  <si>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</si>
  <si>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</si>
  <si>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</si>
  <si>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</si>
  <si>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</si>
  <si>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</si>
  <si>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</si>
  <si>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</si>
  <si>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</si>
  <si>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</si>
  <si>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</si>
  <si>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</si>
  <si>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</si>
  <si>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</si>
  <si>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</si>
  <si>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</si>
  <si>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</si>
  <si>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</si>
  <si>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</si>
  <si>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</si>
  <si>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</si>
  <si>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</si>
  <si>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</si>
  <si>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</si>
  <si>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</si>
  <si>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</si>
  <si>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</si>
  <si>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</si>
  <si>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</si>
  <si>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</si>
  <si>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</si>
  <si>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</si>
  <si>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</si>
  <si>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</si>
  <si>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</si>
  <si>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</si>
  <si>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</si>
  <si>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</si>
  <si>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</si>
  <si>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</si>
  <si>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</si>
  <si>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</si>
  <si>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</si>
  <si>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</si>
  <si>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</si>
  <si>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</si>
  <si>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</si>
  <si>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</si>
  <si>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</si>
  <si>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</si>
  <si>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</si>
  <si>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</si>
  <si>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</si>
  <si>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</si>
  <si>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</si>
  <si>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</si>
  <si>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</si>
  <si>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</si>
  <si>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</si>
  <si>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</si>
  <si>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</si>
  <si>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</si>
  <si>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</si>
  <si>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</si>
  <si>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</si>
  <si>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</si>
  <si>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</si>
  <si>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</si>
  <si>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</si>
  <si>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</si>
  <si>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</si>
  <si>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</si>
  <si>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</si>
  <si>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</si>
  <si>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</si>
  <si>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</si>
  <si>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</si>
  <si>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</si>
  <si>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</si>
  <si>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</si>
  <si>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</si>
  <si>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</si>
  <si>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</si>
  <si>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</si>
  <si>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</si>
  <si>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</si>
  <si>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</si>
  <si>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</si>
  <si>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</si>
  <si>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</si>
  <si>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</si>
  <si>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</si>
  <si>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</si>
  <si>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</si>
  <si>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</si>
  <si>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</si>
  <si>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</si>
  <si>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</si>
  <si>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</si>
  <si>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</si>
  <si>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</si>
  <si>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</si>
  <si>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</si>
  <si>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</si>
  <si>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</si>
  <si>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</si>
  <si>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</si>
  <si>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</si>
  <si>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</si>
  <si>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</si>
  <si>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</si>
  <si>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</si>
  <si>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</si>
  <si>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</si>
  <si>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</si>
  <si>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</si>
  <si>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</si>
  <si>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</si>
  <si>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</si>
  <si>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</si>
  <si>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</si>
  <si>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</si>
  <si>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</si>
  <si>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</si>
  <si>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</si>
  <si>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</si>
  <si>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</si>
  <si>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</si>
  <si>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</si>
  <si>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</si>
  <si>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</si>
  <si>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</si>
  <si>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</si>
  <si>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</si>
  <si>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</si>
  <si>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</si>
  <si>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</si>
  <si>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</si>
  <si>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</si>
  <si>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</si>
  <si>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</si>
  <si>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</si>
  <si>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</si>
  <si>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</si>
  <si>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</si>
  <si>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</si>
  <si>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</si>
  <si>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</si>
  <si>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</si>
  <si>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</si>
  <si>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</si>
  <si>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</si>
  <si>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</si>
  <si>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</si>
  <si>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</si>
  <si>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</si>
  <si>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</si>
  <si>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</si>
  <si>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</si>
  <si>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</si>
  <si>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</si>
  <si>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</si>
  <si>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</si>
  <si>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</si>
  <si>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</si>
  <si>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</si>
  <si>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</si>
  <si>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</si>
  <si>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</si>
  <si>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</si>
  <si>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</si>
  <si>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</si>
  <si>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</si>
  <si>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</si>
  <si>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</si>
  <si>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</si>
  <si>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</si>
  <si>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</si>
  <si>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</si>
  <si>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</si>
  <si>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</si>
  <si>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</si>
  <si>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</si>
  <si>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</si>
  <si>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</si>
  <si>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</si>
  <si>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</si>
  <si>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</si>
  <si>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</si>
  <si>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</si>
  <si>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</si>
  <si>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</si>
  <si>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</si>
  <si>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</si>
  <si>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</si>
  <si>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</si>
  <si>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</si>
  <si>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</si>
  <si>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</si>
  <si>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</si>
  <si>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</si>
  <si>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</si>
  <si>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</si>
  <si>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</si>
  <si>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</si>
  <si>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</si>
  <si>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</si>
  <si>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</si>
  <si>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</si>
  <si>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</si>
  <si>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</si>
  <si>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</si>
  <si>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</si>
  <si>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</si>
  <si>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</si>
  <si>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</si>
  <si>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</si>
  <si>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</si>
  <si>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</si>
  <si>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</si>
  <si>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</si>
  <si>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</si>
  <si>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</si>
  <si>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</si>
  <si>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</si>
  <si>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</si>
  <si>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</si>
  <si>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</si>
  <si>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</si>
  <si>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</si>
  <si>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</si>
  <si>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</si>
  <si>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</si>
  <si>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</si>
  <si>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</si>
  <si>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</si>
  <si>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</si>
  <si>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</si>
  <si>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</si>
  <si>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</si>
  <si>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</si>
  <si>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</si>
  <si>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</si>
  <si>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</si>
  <si>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</si>
  <si>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</si>
  <si>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</si>
  <si>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</si>
  <si>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</si>
  <si>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</si>
  <si>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</si>
  <si>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</si>
  <si>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</si>
  <si>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</si>
  <si>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</si>
  <si>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</si>
  <si>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</si>
  <si>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</si>
  <si>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</si>
  <si>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</si>
  <si>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</si>
  <si>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</si>
  <si>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</si>
  <si>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</si>
  <si>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</si>
  <si>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</si>
  <si>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</si>
  <si>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</si>
  <si>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</si>
  <si>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</si>
  <si>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</si>
  <si>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</si>
  <si>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</si>
  <si>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</si>
  <si>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</si>
  <si>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</si>
  <si>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</si>
  <si>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</si>
  <si>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</si>
  <si>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</si>
  <si>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</si>
  <si>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</si>
  <si>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</si>
  <si>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</si>
  <si>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</si>
  <si>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</si>
  <si>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</si>
  <si>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</si>
  <si>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</si>
  <si>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</si>
  <si>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</si>
  <si>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</si>
  <si>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</si>
  <si>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</si>
  <si>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</si>
  <si>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</si>
  <si>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</si>
  <si>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</si>
  <si>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</si>
  <si>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</si>
  <si>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</si>
  <si>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</si>
  <si>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</si>
  <si>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</si>
  <si>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</si>
  <si>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</si>
  <si>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</si>
  <si>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</si>
  <si>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</si>
  <si>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</si>
  <si>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</si>
  <si>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</si>
  <si>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</si>
  <si>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</si>
  <si>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</si>
  <si>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</si>
  <si>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</si>
  <si>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</si>
  <si>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</si>
  <si>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</si>
  <si>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</si>
  <si>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</si>
  <si>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</si>
  <si>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</si>
  <si>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</si>
  <si>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</si>
  <si>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</si>
  <si>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</si>
  <si>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</si>
  <si>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</si>
  <si>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</si>
  <si>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</si>
  <si>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</si>
  <si>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</si>
  <si>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</si>
  <si>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</si>
  <si>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</si>
  <si>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</si>
  <si>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</si>
  <si>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</si>
  <si>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</si>
  <si>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</si>
  <si>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</si>
  <si>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</si>
  <si>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</si>
  <si>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</si>
  <si>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</si>
  <si>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</si>
  <si>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</si>
  <si>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</si>
  <si>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</si>
  <si>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</si>
  <si>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</si>
  <si>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</si>
  <si>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</si>
  <si>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</si>
  <si>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</si>
  <si>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</si>
  <si>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</si>
  <si>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</si>
  <si>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</si>
  <si>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</si>
  <si>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</si>
  <si>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</si>
  <si>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</si>
  <si>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</si>
  <si>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</si>
  <si>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</si>
  <si>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</si>
  <si>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</si>
  <si>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</si>
  <si>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</si>
  <si>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</si>
  <si>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</si>
  <si>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</si>
  <si>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</si>
  <si>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</si>
  <si>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</si>
  <si>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</si>
  <si>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</si>
  <si>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</si>
  <si>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</si>
  <si>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</si>
  <si>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</si>
  <si>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</si>
  <si>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</si>
  <si>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</si>
  <si>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</si>
  <si>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</si>
  <si>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</si>
  <si>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</si>
  <si>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</si>
  <si>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</si>
  <si>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</si>
  <si>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</si>
  <si>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</si>
  <si>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</si>
  <si>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</si>
  <si>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</si>
  <si>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</si>
  <si>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</si>
  <si>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</si>
  <si>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</si>
  <si>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</si>
  <si>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</si>
  <si>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</si>
  <si>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</si>
  <si>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</si>
  <si>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</si>
  <si>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</si>
  <si>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</si>
  <si>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</si>
  <si>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</si>
  <si>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</si>
  <si>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</si>
  <si>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</si>
  <si>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</si>
  <si>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</si>
  <si>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</si>
  <si>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</si>
  <si>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</si>
  <si>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</si>
  <si>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</si>
  <si>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</si>
  <si>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</si>
  <si>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</si>
  <si>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</si>
  <si>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</si>
  <si>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</si>
  <si>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</si>
  <si>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</si>
  <si>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</si>
  <si>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</si>
  <si>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</si>
  <si>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</si>
  <si>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</si>
  <si>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</si>
  <si>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</si>
  <si>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</si>
  <si>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</si>
  <si>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</si>
  <si>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</si>
  <si>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</si>
  <si>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</si>
  <si>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</si>
  <si>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</si>
  <si>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</si>
  <si>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</si>
  <si>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</si>
  <si>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</si>
  <si>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</si>
  <si>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</si>
  <si>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</si>
  <si>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</si>
  <si>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</si>
  <si>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</si>
  <si>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</si>
  <si>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</si>
  <si>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</si>
  <si>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</si>
  <si>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</si>
  <si>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</si>
  <si>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</si>
  <si>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</si>
  <si>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</si>
  <si>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</si>
  <si>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</si>
  <si>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</si>
  <si>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</si>
  <si>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</si>
  <si>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</si>
  <si>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</si>
  <si>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</si>
  <si>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</si>
  <si>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</si>
  <si>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</si>
  <si>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</si>
  <si>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</si>
  <si>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</si>
  <si>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</si>
  <si>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</si>
  <si>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</si>
  <si>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</si>
  <si>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</si>
  <si>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</si>
  <si>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</si>
  <si>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</si>
  <si>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</si>
  <si>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</si>
  <si>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</si>
  <si>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</si>
  <si>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</si>
  <si>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</si>
  <si>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</si>
  <si>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</si>
  <si>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</si>
  <si>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</si>
  <si>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</si>
  <si>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</si>
  <si>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</si>
  <si>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</si>
  <si>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</si>
  <si>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</si>
  <si>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</si>
  <si>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</si>
  <si>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</si>
  <si>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</si>
  <si>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</si>
  <si>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</si>
  <si>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</si>
  <si>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</si>
  <si>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</si>
  <si>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</si>
  <si>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</si>
  <si>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</si>
  <si>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</si>
  <si>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</si>
  <si>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</si>
  <si>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</si>
  <si>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</si>
  <si>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</si>
  <si>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</si>
  <si>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</si>
  <si>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</si>
  <si>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</si>
  <si>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</si>
  <si>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</si>
  <si>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</si>
  <si>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</si>
  <si>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</si>
  <si>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</si>
  <si>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</si>
  <si>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</si>
  <si>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</si>
  <si>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</si>
  <si>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</si>
  <si>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</si>
  <si>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</si>
  <si>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</si>
  <si>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</si>
  <si>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</si>
  <si>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</si>
  <si>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</si>
  <si>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</si>
  <si>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</si>
  <si>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</si>
  <si>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</si>
  <si>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</si>
  <si>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</si>
  <si>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</si>
  <si>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</si>
  <si>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</si>
  <si>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</si>
  <si>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</si>
  <si>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</si>
  <si>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</si>
  <si>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</si>
  <si>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</si>
  <si>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</si>
  <si>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</si>
  <si>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</si>
  <si>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</si>
  <si>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</si>
  <si>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</si>
  <si>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</si>
  <si>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</si>
  <si>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</si>
  <si>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</si>
  <si>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</si>
  <si>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</si>
  <si>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</si>
  <si>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</si>
  <si>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</si>
  <si>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</si>
  <si>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</si>
  <si>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</si>
  <si>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</si>
  <si>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</si>
  <si>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</si>
  <si>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</si>
  <si>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</si>
  <si>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</si>
  <si>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</si>
  <si>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</si>
  <si>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</si>
  <si>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</si>
  <si>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</si>
  <si>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</si>
  <si>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</si>
  <si>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</si>
  <si>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</si>
  <si>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</si>
  <si>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</si>
  <si>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</si>
  <si>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</si>
  <si>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</si>
  <si>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</si>
  <si>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</si>
  <si>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</si>
  <si>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</si>
  <si>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</si>
  <si>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</si>
  <si>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</si>
  <si>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</si>
  <si>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</si>
  <si>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</si>
  <si>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</si>
  <si>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</si>
  <si>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</si>
  <si>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</si>
  <si>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</si>
  <si>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</si>
  <si>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</si>
  <si>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</si>
  <si>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</si>
  <si>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</si>
  <si>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</si>
  <si>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</si>
  <si>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</si>
  <si>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</si>
  <si>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</si>
  <si>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</si>
  <si>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</si>
  <si>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</si>
  <si>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</si>
  <si>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</si>
  <si>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</si>
  <si>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</si>
  <si>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</si>
  <si>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</si>
  <si>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</si>
  <si>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</si>
  <si>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</si>
  <si>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</si>
  <si>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</si>
  <si>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</si>
  <si>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</si>
  <si>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</si>
  <si>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</si>
  <si>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</si>
  <si>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</si>
  <si>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</si>
  <si>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</si>
  <si>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</si>
  <si>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</si>
  <si>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</si>
  <si>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</si>
  <si>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</si>
  <si>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</si>
  <si>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</si>
  <si>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</si>
  <si>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</si>
  <si>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</si>
  <si>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</si>
  <si>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</si>
  <si>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</si>
  <si>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</si>
  <si>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</si>
  <si>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</si>
  <si>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</si>
  <si>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</si>
  <si>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</si>
  <si>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</si>
  <si>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</si>
  <si>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</si>
  <si>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</si>
  <si>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</si>
  <si>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</si>
  <si>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</si>
  <si>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</si>
  <si>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</si>
  <si>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</si>
  <si>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</si>
  <si>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</si>
  <si>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</si>
  <si>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</si>
  <si>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</si>
  <si>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</si>
  <si>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</si>
  <si>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</si>
  <si>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</si>
  <si>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</si>
  <si>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</si>
  <si>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</si>
  <si>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</si>
  <si>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</si>
  <si>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</si>
  <si>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</si>
  <si>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</si>
  <si>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</si>
  <si>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</si>
  <si>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</si>
  <si>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</si>
  <si>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</si>
  <si>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</si>
  <si>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</si>
  <si>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</si>
  <si>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</si>
  <si>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</si>
  <si>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</si>
  <si>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</si>
  <si>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</si>
  <si>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</si>
  <si>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</si>
  <si>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</si>
  <si>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</si>
  <si>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</si>
  <si>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</si>
  <si>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</si>
  <si>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</si>
  <si>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</si>
  <si>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</si>
  <si>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</si>
  <si>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</si>
  <si>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</si>
  <si>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</si>
  <si>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</si>
  <si>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</si>
  <si>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</si>
  <si>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</si>
  <si>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</si>
  <si>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</si>
  <si>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</si>
  <si>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</si>
  <si>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</si>
  <si>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</si>
  <si>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</si>
  <si>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</si>
  <si>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</si>
  <si>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</si>
  <si>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</si>
  <si>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</si>
  <si>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</si>
  <si>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</si>
  <si>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</si>
  <si>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</si>
  <si>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</si>
  <si>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</si>
  <si>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</si>
  <si>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</si>
  <si>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</si>
  <si>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</si>
  <si>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</si>
  <si>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</si>
  <si>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</si>
  <si>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</si>
  <si>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</si>
  <si>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</si>
  <si>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</si>
  <si>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</si>
  <si>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</si>
  <si>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</si>
  <si>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</si>
  <si>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</si>
  <si>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</si>
  <si>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</si>
  <si>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</si>
  <si>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</si>
  <si>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</si>
  <si>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</si>
  <si>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</si>
  <si>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</si>
  <si>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</si>
  <si>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</si>
  <si>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</si>
  <si>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</si>
  <si>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</si>
  <si>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</si>
  <si>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</si>
  <si>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</si>
  <si>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</si>
  <si>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</si>
  <si>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</si>
  <si>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</si>
  <si>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</si>
  <si>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</si>
  <si>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</si>
  <si>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</si>
  <si>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</si>
  <si>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</si>
  <si>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</si>
  <si>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</si>
  <si>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</si>
  <si>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</si>
  <si>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</si>
  <si>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</si>
  <si>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</si>
  <si>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</si>
  <si>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</si>
  <si>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</si>
  <si>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</si>
  <si>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</si>
  <si>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</si>
  <si>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</si>
  <si>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</si>
  <si>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</si>
  <si>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</si>
  <si>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</si>
  <si>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</si>
  <si>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</si>
  <si>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</si>
  <si>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</si>
  <si>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</si>
  <si>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</si>
  <si>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</si>
  <si>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</si>
  <si>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</si>
  <si>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</si>
  <si>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</si>
  <si>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</si>
  <si>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</si>
  <si>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</si>
  <si>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</si>
  <si>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</si>
  <si>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</si>
  <si>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</si>
  <si>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</si>
  <si>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</si>
  <si>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</si>
  <si>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</si>
  <si>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</si>
  <si>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</si>
  <si>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</si>
  <si>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</si>
  <si>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</si>
  <si>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</si>
  <si>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</si>
  <si>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</si>
  <si>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</si>
  <si>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</si>
  <si>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</si>
  <si>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</si>
  <si>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</si>
  <si>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</si>
  <si>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</si>
  <si>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</si>
  <si>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</si>
  <si>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</si>
  <si>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</si>
  <si>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</si>
  <si>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</si>
  <si>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</si>
  <si>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</si>
  <si>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</si>
  <si>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</si>
  <si>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</si>
  <si>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</si>
  <si>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</si>
  <si>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</si>
  <si>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</si>
  <si>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</si>
  <si>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</si>
  <si>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</si>
  <si>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</si>
  <si>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</si>
  <si>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</si>
  <si>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</si>
  <si>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</si>
  <si>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</si>
  <si>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</si>
  <si>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</si>
  <si>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</si>
  <si>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</si>
  <si>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</si>
  <si>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</si>
  <si>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</si>
  <si>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</si>
  <si>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</si>
  <si>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</si>
  <si>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</si>
  <si>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</si>
  <si>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</si>
  <si>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</si>
  <si>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</si>
  <si>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</si>
  <si>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</si>
  <si>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</si>
  <si>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</si>
  <si>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</si>
  <si>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</si>
  <si>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</si>
  <si>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</si>
  <si>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</si>
  <si>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</si>
  <si>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</si>
  <si>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</si>
  <si>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</si>
  <si>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</si>
  <si>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</si>
  <si>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</si>
  <si>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</si>
  <si>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</si>
  <si>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</si>
  <si>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</si>
  <si>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</si>
  <si>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</si>
  <si>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</si>
  <si>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</si>
  <si>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</si>
  <si>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</si>
  <si>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</si>
  <si>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</si>
  <si>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</si>
  <si>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</si>
  <si>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</si>
  <si>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</si>
  <si>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</si>
  <si>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</si>
  <si>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</si>
  <si>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</si>
  <si>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</si>
  <si>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</si>
  <si>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</si>
  <si>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</si>
  <si>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</si>
  <si>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</si>
  <si>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</si>
  <si>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</si>
  <si>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</si>
  <si>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</si>
  <si>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</si>
  <si>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</si>
  <si>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</si>
  <si>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</si>
  <si>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</si>
  <si>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</si>
  <si>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</si>
  <si>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</si>
  <si>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</si>
  <si>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</si>
  <si>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</si>
  <si>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</si>
  <si>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</si>
  <si>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</si>
  <si>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</si>
  <si>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</si>
  <si>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</si>
  <si>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</si>
  <si>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</si>
  <si>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</si>
  <si>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</si>
  <si>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</si>
  <si>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</si>
  <si>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</si>
  <si>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</si>
  <si>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</si>
  <si>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</si>
  <si>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</si>
  <si>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</si>
  <si>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</si>
  <si>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</si>
  <si>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</si>
  <si>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</si>
  <si>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</si>
  <si>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</si>
  <si>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</si>
  <si>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</si>
  <si>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</si>
  <si>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</si>
  <si>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</si>
  <si>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</si>
  <si>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</si>
  <si>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</si>
  <si>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</si>
  <si>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</si>
  <si>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</si>
  <si>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</si>
  <si>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</si>
  <si>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</si>
  <si>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</si>
  <si>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</si>
  <si>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</si>
  <si>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</si>
  <si>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</si>
  <si>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</si>
  <si>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</si>
  <si>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</si>
  <si>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</si>
  <si>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</si>
  <si>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</si>
  <si>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</si>
  <si>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</si>
  <si>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</si>
  <si>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</si>
  <si>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</si>
  <si>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</si>
  <si>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</si>
  <si>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</si>
  <si>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</si>
  <si>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</si>
  <si>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</si>
  <si>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</si>
  <si>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</si>
  <si>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</si>
  <si>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</si>
  <si>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</si>
  <si>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</si>
  <si>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</si>
  <si>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</si>
  <si>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</si>
  <si>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</si>
  <si>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</si>
  <si>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</si>
  <si>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</si>
  <si>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</si>
  <si>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</si>
  <si>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</si>
  <si>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</si>
  <si>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</si>
  <si>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</si>
  <si>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</si>
  <si>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</si>
  <si>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</si>
  <si>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</si>
  <si>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</si>
  <si>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</si>
  <si>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</si>
  <si>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</si>
  <si>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</si>
  <si>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</si>
  <si>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</si>
  <si>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</si>
  <si>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</si>
  <si>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</si>
  <si>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</si>
  <si>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</si>
  <si>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</si>
  <si>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</si>
  <si>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</si>
  <si>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</si>
  <si>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</si>
  <si>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</si>
  <si>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</si>
  <si>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</si>
  <si>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</si>
  <si>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</si>
  <si>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</si>
  <si>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</si>
  <si>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</si>
  <si>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</si>
  <si>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</si>
  <si>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</si>
  <si>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</si>
  <si>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</si>
  <si>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</si>
  <si>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</si>
  <si>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</si>
  <si>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</si>
  <si>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</si>
  <si>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</si>
  <si>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</si>
  <si>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</si>
  <si>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</si>
  <si>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</si>
  <si>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</si>
  <si>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</si>
  <si>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</si>
  <si>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</si>
  <si>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</si>
  <si>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</si>
  <si>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</si>
  <si>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</si>
  <si>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</si>
  <si>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</si>
  <si>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</si>
  <si>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</si>
  <si>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</si>
  <si>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</si>
  <si>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</si>
  <si>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</si>
  <si>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</si>
  <si>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</si>
  <si>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</si>
  <si>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</si>
  <si>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</si>
  <si>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</si>
  <si>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</si>
  <si>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</si>
  <si>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</si>
  <si>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</si>
  <si>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</si>
  <si>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</si>
  <si>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</si>
  <si>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</si>
  <si>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</si>
  <si>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</si>
  <si>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</si>
  <si>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</si>
  <si>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</si>
  <si>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</si>
  <si>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</si>
  <si>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</si>
  <si>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</si>
  <si>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</si>
  <si>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</si>
  <si>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</si>
  <si>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</si>
  <si>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</si>
  <si>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</si>
  <si>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</si>
  <si>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</si>
  <si>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</si>
  <si>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</si>
  <si>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</si>
  <si>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</si>
  <si>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</si>
  <si>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</si>
  <si>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</si>
  <si>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</si>
  <si>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</si>
  <si>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</si>
  <si>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</si>
  <si>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</si>
  <si>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</si>
  <si>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</si>
  <si>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</si>
  <si>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</si>
  <si>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</si>
  <si>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</si>
  <si>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</si>
  <si>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</si>
  <si>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</si>
  <si>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</si>
  <si>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</si>
  <si>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</si>
  <si>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</si>
  <si>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</si>
  <si>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</si>
  <si>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</si>
  <si>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</si>
  <si>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</si>
  <si>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</si>
  <si>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</si>
  <si>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</si>
  <si>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</si>
  <si>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</si>
  <si>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</si>
  <si>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</si>
  <si>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</si>
  <si>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</si>
  <si>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</si>
  <si>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</si>
  <si>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</si>
  <si>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</si>
  <si>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</si>
  <si>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</si>
  <si>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</si>
  <si>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</si>
  <si>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</si>
  <si>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</si>
  <si>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</si>
  <si>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</si>
  <si>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</si>
  <si>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</si>
  <si>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</si>
  <si>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</si>
  <si>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</si>
  <si>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</si>
  <si>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</si>
  <si>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</si>
  <si>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</si>
  <si>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</si>
  <si>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</si>
  <si>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</si>
  <si>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</si>
  <si>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</si>
  <si>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</si>
  <si>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</si>
  <si>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</si>
  <si>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</si>
  <si>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</si>
  <si>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</si>
  <si>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</si>
  <si>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</si>
  <si>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</si>
  <si>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</si>
  <si>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</si>
  <si>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</si>
  <si>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</si>
  <si>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</si>
  <si>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</si>
  <si>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</si>
  <si>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</si>
  <si>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</si>
  <si>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</si>
  <si>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</si>
  <si>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</si>
  <si>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</si>
  <si>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</si>
  <si>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</si>
  <si>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</si>
  <si>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</si>
  <si>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</si>
  <si>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</si>
  <si>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</si>
  <si>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</si>
  <si>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</si>
  <si>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</si>
  <si>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</si>
  <si>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</si>
  <si>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</si>
  <si>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</si>
  <si>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</si>
  <si>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</si>
  <si>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</si>
  <si>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</si>
  <si>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</si>
  <si>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</si>
  <si>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</si>
  <si>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</si>
  <si>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</si>
  <si>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</si>
  <si>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</si>
  <si>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</si>
  <si>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</si>
  <si>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</si>
  <si>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</si>
  <si>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</si>
  <si>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</si>
  <si>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</si>
  <si>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</si>
  <si>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</si>
  <si>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</si>
  <si>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</si>
  <si>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</si>
  <si>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</si>
  <si>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</si>
  <si>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</si>
  <si>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</si>
  <si>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</si>
  <si>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</si>
  <si>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</si>
  <si>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</si>
  <si>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</si>
  <si>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</si>
  <si>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</si>
  <si>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</si>
  <si>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</si>
  <si>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</si>
  <si>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</si>
  <si>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</si>
  <si>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</si>
  <si>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</si>
  <si>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</si>
  <si>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</si>
  <si>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</si>
  <si>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</si>
  <si>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</si>
  <si>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</si>
  <si>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</si>
  <si>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</si>
  <si>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</si>
  <si>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</si>
  <si>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</si>
  <si>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</si>
  <si>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</si>
  <si>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</si>
  <si>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</si>
  <si>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</si>
  <si>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</si>
  <si>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</si>
  <si>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</si>
  <si>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</si>
  <si>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</si>
  <si>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</si>
  <si>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</si>
  <si>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</si>
  <si>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</si>
  <si>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</si>
  <si>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</si>
  <si>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</si>
  <si>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</si>
  <si>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</si>
  <si>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</si>
  <si>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</si>
  <si>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</si>
  <si>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</si>
  <si>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</si>
  <si>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</si>
  <si>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</si>
  <si>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</si>
  <si>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</si>
  <si>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</si>
  <si>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</si>
  <si>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</si>
  <si>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</si>
  <si>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</si>
  <si>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</si>
  <si>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</si>
  <si>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</si>
  <si>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</si>
  <si>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</si>
  <si>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</si>
  <si>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</si>
  <si>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</si>
  <si>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</si>
  <si>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</si>
  <si>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</si>
  <si>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</si>
  <si>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</si>
  <si>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</si>
  <si>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</si>
  <si>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</si>
  <si>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</si>
  <si>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</si>
  <si>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</si>
  <si>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</si>
  <si>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</si>
  <si>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</si>
  <si>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</si>
  <si>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</si>
  <si>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</si>
  <si>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</si>
  <si>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</si>
  <si>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</si>
  <si>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</si>
  <si>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</si>
  <si>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</si>
  <si>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</si>
  <si>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</si>
  <si>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</si>
  <si>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</si>
  <si>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</si>
  <si>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</si>
  <si>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</si>
  <si>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</si>
  <si>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</si>
  <si>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</si>
  <si>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</si>
  <si>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</si>
  <si>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</si>
  <si>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</si>
  <si>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</si>
  <si>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</si>
  <si>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</si>
  <si>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</si>
  <si>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</si>
  <si>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</si>
  <si>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</si>
  <si>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</si>
  <si>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</si>
  <si>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</si>
  <si>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</si>
  <si>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</si>
  <si>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</si>
  <si>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</si>
  <si>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</si>
  <si>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</si>
  <si>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</si>
  <si>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</si>
  <si>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</si>
  <si>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</si>
  <si>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</si>
  <si>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</si>
  <si>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</si>
  <si>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</si>
  <si>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</si>
  <si>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</si>
  <si>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</si>
  <si>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</si>
  <si>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</si>
  <si>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</si>
  <si>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</si>
  <si>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</si>
  <si>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</si>
  <si>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</si>
  <si>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</si>
  <si>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</si>
  <si>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</si>
  <si>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</si>
  <si>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</si>
  <si>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</si>
  <si>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</si>
  <si>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</si>
  <si>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</si>
  <si>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</si>
  <si>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</si>
  <si>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</si>
  <si>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</si>
  <si>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</si>
  <si>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</si>
  <si>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</si>
  <si>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</si>
  <si>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</si>
  <si>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</si>
  <si>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</si>
  <si>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</si>
  <si>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</si>
  <si>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</si>
  <si>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</si>
  <si>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</si>
  <si>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</si>
  <si>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</si>
  <si>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</si>
  <si>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</si>
  <si>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</si>
  <si>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</si>
  <si>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</si>
  <si>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</si>
  <si>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</si>
  <si>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</si>
  <si>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</si>
  <si>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</si>
  <si>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</si>
  <si>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</si>
  <si>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</si>
  <si>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</si>
  <si>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</si>
  <si>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</si>
  <si>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</si>
  <si>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</si>
  <si>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</si>
  <si>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</si>
  <si>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</si>
  <si>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</si>
  <si>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</si>
  <si>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</si>
  <si>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</si>
  <si>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</si>
  <si>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</si>
  <si>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</si>
  <si>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</si>
  <si>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</si>
  <si>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</si>
  <si>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</si>
  <si>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</si>
  <si>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</si>
  <si>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</si>
  <si>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</si>
  <si>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</si>
  <si>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</si>
  <si>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</si>
  <si>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</si>
  <si>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</si>
  <si>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</si>
  <si>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</si>
  <si>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</si>
  <si>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</si>
  <si>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</si>
  <si>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</si>
  <si>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</si>
  <si>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</si>
  <si>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</si>
  <si>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</si>
  <si>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</si>
  <si>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</si>
  <si>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</si>
  <si>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</si>
  <si>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</si>
  <si>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</si>
  <si>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</si>
  <si>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</si>
  <si>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</si>
  <si>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</si>
  <si>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</si>
  <si>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</si>
  <si>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</si>
  <si>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</si>
  <si>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</si>
  <si>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</si>
  <si>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</si>
  <si>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</si>
  <si>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</si>
  <si>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</si>
  <si>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</si>
  <si>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</si>
  <si>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</si>
  <si>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</si>
  <si>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</si>
  <si>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</si>
  <si>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</si>
  <si>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</si>
  <si>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</si>
  <si>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</si>
  <si>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</si>
  <si>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</si>
  <si>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</si>
  <si>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</si>
  <si>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</si>
  <si>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</si>
  <si>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</si>
  <si>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</si>
  <si>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</si>
  <si>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</si>
  <si>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</si>
  <si>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</si>
  <si>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</si>
  <si>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</si>
  <si>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</si>
  <si>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</si>
  <si>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</si>
  <si>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</si>
  <si>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</si>
  <si>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</si>
  <si>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</si>
  <si>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</si>
  <si>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</si>
  <si>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</si>
  <si>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</si>
  <si>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</si>
  <si>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</si>
  <si>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</si>
  <si>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</si>
  <si>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</si>
  <si>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</si>
  <si>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</si>
  <si>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</si>
  <si>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</si>
  <si>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</si>
  <si>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</si>
  <si>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</si>
  <si>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</si>
  <si>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</si>
  <si>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</si>
  <si>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</si>
  <si>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</si>
  <si>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</si>
  <si>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</si>
  <si>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</si>
  <si>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</si>
  <si>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</si>
  <si>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</si>
  <si>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</si>
  <si>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</si>
  <si>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</si>
  <si>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</si>
  <si>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</si>
  <si>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</si>
  <si>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</si>
  <si>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</si>
  <si>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</si>
  <si>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</si>
  <si>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</si>
  <si>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</si>
  <si>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</si>
  <si>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</si>
  <si>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</si>
  <si>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</si>
  <si>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</si>
  <si>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</si>
  <si>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</si>
  <si>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</si>
  <si>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</si>
  <si>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</si>
  <si>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</si>
  <si>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</si>
  <si>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</si>
  <si>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</si>
  <si>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</si>
  <si>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</si>
  <si>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</si>
  <si>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</si>
  <si>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</si>
  <si>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</si>
  <si>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</si>
  <si>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</si>
  <si>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</si>
  <si>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</si>
  <si>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</si>
  <si>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</si>
  <si>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</si>
  <si>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</si>
  <si>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</si>
  <si>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</si>
  <si>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</si>
  <si>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</si>
  <si>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</si>
  <si>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</si>
  <si>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</si>
  <si>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</si>
  <si>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</si>
  <si>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</si>
  <si>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</si>
  <si>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</si>
  <si>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</si>
  <si>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</si>
  <si>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</si>
  <si>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</si>
  <si>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</si>
  <si>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</si>
  <si>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</si>
  <si>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</si>
  <si>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</si>
  <si>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</si>
  <si>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</si>
  <si>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</si>
  <si>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</si>
  <si>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</si>
  <si>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</si>
  <si>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</si>
  <si>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</si>
  <si>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</si>
  <si>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</si>
  <si>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</si>
  <si>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</si>
  <si>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</si>
  <si>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</si>
  <si>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</si>
  <si>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</si>
  <si>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</si>
  <si>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</si>
  <si>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</si>
  <si>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</si>
  <si>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</si>
  <si>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</si>
  <si>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</si>
  <si>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</si>
  <si>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</si>
  <si>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</si>
  <si>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</si>
  <si>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</si>
  <si>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</si>
  <si>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</si>
  <si>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</si>
  <si>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</si>
  <si>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</si>
  <si>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</si>
  <si>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</si>
  <si>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</si>
  <si>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</si>
  <si>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</si>
  <si>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</si>
  <si>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</si>
  <si>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</si>
  <si>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</si>
  <si>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</si>
  <si>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</si>
  <si>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</si>
  <si>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</si>
  <si>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</si>
  <si>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</si>
  <si>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</si>
  <si>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</si>
  <si>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</si>
  <si>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</si>
  <si>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</si>
  <si>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</si>
  <si>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</si>
  <si>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</si>
  <si>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</si>
  <si>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</si>
  <si>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</si>
  <si>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</si>
  <si>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</si>
  <si>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</si>
  <si>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</si>
  <si>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</si>
  <si>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</si>
  <si>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</si>
  <si>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</si>
  <si>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</si>
  <si>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</si>
  <si>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</si>
  <si>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</si>
  <si>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</si>
  <si>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</si>
  <si>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</si>
  <si>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</si>
  <si>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</si>
  <si>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</si>
  <si>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</si>
  <si>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</si>
  <si>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</si>
  <si>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</si>
  <si>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</si>
  <si>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</si>
  <si>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</si>
  <si>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</si>
  <si>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</si>
  <si>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</si>
  <si>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</si>
  <si>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</si>
  <si>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</si>
  <si>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</si>
  <si>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</si>
  <si>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</si>
  <si>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</si>
  <si>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</si>
  <si>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</si>
  <si>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</si>
  <si>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</si>
  <si>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</si>
  <si>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</si>
  <si>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</si>
  <si>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</si>
  <si>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</si>
  <si>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</si>
  <si>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</si>
  <si>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</si>
  <si>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</si>
  <si>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</si>
  <si>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</si>
  <si>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</si>
  <si>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</si>
  <si>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</si>
  <si>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</si>
  <si>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</si>
  <si>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</si>
  <si>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</si>
  <si>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</si>
  <si>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</si>
  <si>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</si>
  <si>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</si>
  <si>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</si>
  <si>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</si>
  <si>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</si>
  <si>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</si>
  <si>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</si>
  <si>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</si>
  <si>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</si>
  <si>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</si>
  <si>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</si>
  <si>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</si>
  <si>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</si>
  <si>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</si>
  <si>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</si>
  <si>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</si>
  <si>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</si>
  <si>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</si>
  <si>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</si>
  <si>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</si>
  <si>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</si>
  <si>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</si>
  <si>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</si>
  <si>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</si>
  <si>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</si>
  <si>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</si>
  <si>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</si>
  <si>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</si>
  <si>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</si>
  <si>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</si>
  <si>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</si>
  <si>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</si>
  <si>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</si>
  <si>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</si>
  <si>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</si>
  <si>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</si>
  <si>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</si>
  <si>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</si>
  <si>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</si>
  <si>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</si>
  <si>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</si>
  <si>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</si>
  <si>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</si>
  <si>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</si>
  <si>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</si>
  <si>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</si>
  <si>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</si>
  <si>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</si>
  <si>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</si>
  <si>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</si>
  <si>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</si>
  <si>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</si>
  <si>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</si>
  <si>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</si>
  <si>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</si>
  <si>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</si>
  <si>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</si>
  <si>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</si>
  <si>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</si>
  <si>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</si>
  <si>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</si>
  <si>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</si>
  <si>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</si>
  <si>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</si>
  <si>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</si>
  <si>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</si>
  <si>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</si>
  <si>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</si>
  <si>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</si>
  <si>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</si>
  <si>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</si>
  <si>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</si>
  <si>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</si>
  <si>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</si>
  <si>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</si>
  <si>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</si>
  <si>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</si>
  <si>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</si>
  <si>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</si>
  <si>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</si>
  <si>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</si>
  <si>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</si>
  <si>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</si>
  <si>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</si>
  <si>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</si>
  <si>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</si>
  <si>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</si>
  <si>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</si>
  <si>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</si>
  <si>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</si>
  <si>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</si>
  <si>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</si>
  <si>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</si>
  <si>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</si>
  <si>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</si>
  <si>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</si>
  <si>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</si>
  <si>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</si>
  <si>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</si>
  <si>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</si>
  <si>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</si>
  <si>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</si>
  <si>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</si>
  <si>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</si>
  <si>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</si>
  <si>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</si>
  <si>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</si>
  <si>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</si>
  <si>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</si>
  <si>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</si>
  <si>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</si>
  <si>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</si>
  <si>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</si>
  <si>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</si>
  <si>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</si>
  <si>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</si>
  <si>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</si>
  <si>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</si>
  <si>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</si>
  <si>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</si>
  <si>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</si>
  <si>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</si>
  <si>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</si>
  <si>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</si>
  <si>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</si>
  <si>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</si>
  <si>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</si>
  <si>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</si>
  <si>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</si>
  <si>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</si>
  <si>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</si>
  <si>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</si>
  <si>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</si>
  <si>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</si>
  <si>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</si>
  <si>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</si>
  <si>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</si>
  <si>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</si>
  <si>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</si>
  <si>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</si>
  <si>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</si>
  <si>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</si>
  <si>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</si>
  <si>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</si>
  <si>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</si>
  <si>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</si>
  <si>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</si>
  <si>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</si>
  <si>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</si>
  <si>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</si>
  <si>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</si>
  <si>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</si>
  <si>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</si>
  <si>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</si>
  <si>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</si>
  <si>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</si>
  <si>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</si>
  <si>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</si>
  <si>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</si>
  <si>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</si>
  <si>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</si>
  <si>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</si>
  <si>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</si>
  <si>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</si>
  <si>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</si>
  <si>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</si>
  <si>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</si>
  <si>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</si>
  <si>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</si>
  <si>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</si>
  <si>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</si>
  <si>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</si>
  <si>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</si>
  <si>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</si>
  <si>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</si>
  <si>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</si>
  <si>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</si>
  <si>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</si>
  <si>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</si>
  <si>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</si>
  <si>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</si>
  <si>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</si>
  <si>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</si>
  <si>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</si>
  <si>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</si>
  <si>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</si>
  <si>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</si>
  <si>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</si>
  <si>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</si>
  <si>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</si>
  <si>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</si>
  <si>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</si>
  <si>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</si>
  <si>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</si>
  <si>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</si>
  <si>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</si>
  <si>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</si>
  <si>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</si>
  <si>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</si>
  <si>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</si>
  <si>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</si>
  <si>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</si>
  <si>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</si>
  <si>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</si>
  <si>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</si>
  <si>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</si>
  <si>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</si>
  <si>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</si>
  <si>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</si>
  <si>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</si>
  <si>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</si>
  <si>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</si>
  <si>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</si>
  <si>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</si>
  <si>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</si>
  <si>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</si>
  <si>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</si>
  <si>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</si>
  <si>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</si>
  <si>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</si>
  <si>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</si>
  <si>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</si>
  <si>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</si>
  <si>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</si>
  <si>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</si>
  <si>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</si>
  <si>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</si>
  <si>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</si>
  <si>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</si>
  <si>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</si>
  <si>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</si>
  <si>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</si>
  <si>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</si>
  <si>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</si>
  <si>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</si>
  <si>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</si>
  <si>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</si>
  <si>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</si>
  <si>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</si>
  <si>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</si>
  <si>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</si>
  <si>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</si>
  <si>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</si>
  <si>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</si>
  <si>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</si>
  <si>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</si>
  <si>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</si>
  <si>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</si>
  <si>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</si>
  <si>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</si>
  <si>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</si>
  <si>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</si>
  <si>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</si>
  <si>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</si>
  <si>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</si>
  <si>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</si>
  <si>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</si>
  <si>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</si>
  <si>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</si>
  <si>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</si>
  <si>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</si>
  <si>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</si>
  <si>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</si>
  <si>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</si>
  <si>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</si>
  <si>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</si>
  <si>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</si>
  <si>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</si>
  <si>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</si>
  <si>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</si>
  <si>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</si>
  <si>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</si>
  <si>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</si>
  <si>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</si>
  <si>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</si>
  <si>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</si>
  <si>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</si>
  <si>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</si>
  <si>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</si>
  <si>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</si>
  <si>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</si>
  <si>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</si>
  <si>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</si>
  <si>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</si>
  <si>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</si>
  <si>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</si>
  <si>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</si>
  <si>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</si>
  <si>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</si>
  <si>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</si>
  <si>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</si>
  <si>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</si>
  <si>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</si>
  <si>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</si>
  <si>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</si>
  <si>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</si>
  <si>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</si>
  <si>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</si>
  <si>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</si>
  <si>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</si>
  <si>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</si>
  <si>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</si>
  <si>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</si>
  <si>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</si>
  <si>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</si>
  <si>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</si>
  <si>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</si>
  <si>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</si>
  <si>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</si>
  <si>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</si>
  <si>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</si>
  <si>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</si>
  <si>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</si>
  <si>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</si>
  <si>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</si>
  <si>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</si>
  <si>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</si>
  <si>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</si>
  <si>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</si>
  <si>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</si>
  <si>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</si>
  <si>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</si>
  <si>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</si>
  <si>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</si>
  <si>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</si>
  <si>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</si>
  <si>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</si>
  <si>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</si>
  <si>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</si>
  <si>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</si>
  <si>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</si>
  <si>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</si>
  <si>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</si>
  <si>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</si>
  <si>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</si>
  <si>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</si>
  <si>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</si>
  <si>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</si>
  <si>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</si>
  <si>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</si>
  <si>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</si>
  <si>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</si>
  <si>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</si>
  <si>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</si>
  <si>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</si>
  <si>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</si>
  <si>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</si>
  <si>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</si>
  <si>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</si>
  <si>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</si>
  <si>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</si>
  <si>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</si>
  <si>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</si>
  <si>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</si>
  <si>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</si>
  <si>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</si>
  <si>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</si>
  <si>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</si>
  <si>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</si>
  <si>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</si>
  <si>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</si>
  <si>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</si>
  <si>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</si>
  <si>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</si>
  <si>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</si>
  <si>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</si>
  <si>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</si>
  <si>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</si>
  <si>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</si>
  <si>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</si>
  <si>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</si>
  <si>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</si>
  <si>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</si>
  <si>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</si>
  <si>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</si>
  <si>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</si>
  <si>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</si>
  <si>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</si>
  <si>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</si>
  <si>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</si>
  <si>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</si>
  <si>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</si>
  <si>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</si>
  <si>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</si>
  <si>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</si>
  <si>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</si>
  <si>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</si>
  <si>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</si>
  <si>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</si>
  <si>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</si>
  <si>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</si>
  <si>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</si>
  <si>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</si>
  <si>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</si>
  <si>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</si>
  <si>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</si>
  <si>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</si>
  <si>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</si>
  <si>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</si>
  <si>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</si>
  <si>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</si>
  <si>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</si>
  <si>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</si>
  <si>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</si>
  <si>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</si>
  <si>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</si>
  <si>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</si>
  <si>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</si>
  <si>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</si>
  <si>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</si>
  <si>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</si>
  <si>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</si>
  <si>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</si>
  <si>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</si>
  <si>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</si>
  <si>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</si>
  <si>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</si>
  <si>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</si>
  <si>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</si>
  <si>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</si>
  <si>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</si>
  <si>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</si>
  <si>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</si>
  <si>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</si>
  <si>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</si>
  <si>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</si>
  <si>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</si>
  <si>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</si>
  <si>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</si>
  <si>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</si>
  <si>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</si>
  <si>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</si>
  <si>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</si>
  <si>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</si>
  <si>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</si>
  <si>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</si>
  <si>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</si>
  <si>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</si>
  <si>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</si>
  <si>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</si>
  <si>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</si>
  <si>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</si>
  <si>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</si>
  <si>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</si>
  <si>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</si>
  <si>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</si>
  <si>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</si>
  <si>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</si>
  <si>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</si>
  <si>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</si>
  <si>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</si>
  <si>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</si>
  <si>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</si>
  <si>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</si>
  <si>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</si>
  <si>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</si>
  <si>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</si>
  <si>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</si>
  <si>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</si>
  <si>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</si>
  <si>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</si>
  <si>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</si>
  <si>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</si>
  <si>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</si>
  <si>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</si>
  <si>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</si>
  <si>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</si>
  <si>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</si>
  <si>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</si>
  <si>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</si>
  <si>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</si>
  <si>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</si>
  <si>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</si>
  <si>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</si>
  <si>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</si>
  <si>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</si>
  <si>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</si>
  <si>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</si>
  <si>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</si>
  <si>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</si>
  <si>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</si>
  <si>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</si>
  <si>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</si>
  <si>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</si>
  <si>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</si>
  <si>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</si>
  <si>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</si>
  <si>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</si>
  <si>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</si>
  <si>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</si>
  <si>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</si>
  <si>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</si>
  <si>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</si>
  <si>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</si>
  <si>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</si>
  <si>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</si>
  <si>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</si>
  <si>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</si>
  <si>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</si>
  <si>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</si>
  <si>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</si>
  <si>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</si>
  <si>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</si>
  <si>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</si>
  <si>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</si>
  <si>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</si>
  <si>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</si>
  <si>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</si>
  <si>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</si>
  <si>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</si>
  <si>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</si>
  <si>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</si>
  <si>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</si>
  <si>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</si>
  <si>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</si>
  <si>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</si>
  <si>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</si>
  <si>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</si>
  <si>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</si>
  <si>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</si>
  <si>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</si>
  <si>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</si>
  <si>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</si>
  <si>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</si>
  <si>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</si>
  <si>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</si>
  <si>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</si>
  <si>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</si>
  <si>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</si>
  <si>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</si>
  <si>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</si>
  <si>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</si>
  <si>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</si>
  <si>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</si>
  <si>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</si>
  <si>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</si>
  <si>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</si>
  <si>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</si>
  <si>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</si>
  <si>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</si>
  <si>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</si>
  <si>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</si>
  <si>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</si>
  <si>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</si>
  <si>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</si>
  <si>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</si>
  <si>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</si>
  <si>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</si>
  <si>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</si>
  <si>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</si>
  <si>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</si>
  <si>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</si>
  <si>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</si>
  <si>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</si>
  <si>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</si>
  <si>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</si>
  <si>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</si>
  <si>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</si>
  <si>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</si>
  <si>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</si>
  <si>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</si>
  <si>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</si>
  <si>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</si>
  <si>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</si>
  <si>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</si>
  <si>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</si>
  <si>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</si>
  <si>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</si>
  <si>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</si>
  <si>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</si>
  <si>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</si>
  <si>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</si>
  <si>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</si>
  <si>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</si>
  <si>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</si>
  <si>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</si>
  <si>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</si>
  <si>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</si>
  <si>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</si>
  <si>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</si>
  <si>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</si>
  <si>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</si>
  <si>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</si>
  <si>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</si>
  <si>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</si>
  <si>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</si>
  <si>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</si>
  <si>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</si>
  <si>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</si>
  <si>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</si>
  <si>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</si>
  <si>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</si>
  <si>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</si>
  <si>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</si>
  <si>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</si>
  <si>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</si>
  <si>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</si>
  <si>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</si>
  <si>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</si>
  <si>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</si>
  <si>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</si>
  <si>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</si>
  <si>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</si>
  <si>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</si>
  <si>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</si>
  <si>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</si>
  <si>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</si>
  <si>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</si>
  <si>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</si>
  <si>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</si>
  <si>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</si>
  <si>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</si>
  <si>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</si>
  <si>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</si>
  <si>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</si>
  <si>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</si>
  <si>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</si>
  <si>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</si>
  <si>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</si>
  <si>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</si>
  <si>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</si>
  <si>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</si>
  <si>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</si>
  <si>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</si>
  <si>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</si>
  <si>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</si>
  <si>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</si>
  <si>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</si>
  <si>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</si>
  <si>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</si>
  <si>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</si>
  <si>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</si>
  <si>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</si>
  <si>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</si>
  <si>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</si>
  <si>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</si>
  <si>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</si>
  <si>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</si>
  <si>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</si>
  <si>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</si>
  <si>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</si>
  <si>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</si>
  <si>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</si>
  <si>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</si>
  <si>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</si>
  <si>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</si>
  <si>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</si>
  <si>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</si>
  <si>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</si>
  <si>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</si>
  <si>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</si>
  <si>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</si>
  <si>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</si>
  <si>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</si>
  <si>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</si>
  <si>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</si>
  <si>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</si>
  <si>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</si>
  <si>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</si>
  <si>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</si>
  <si>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</si>
  <si>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</si>
  <si>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</si>
  <si>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</si>
  <si>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</si>
  <si>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</si>
  <si>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</si>
  <si>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</si>
  <si>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</si>
  <si>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</si>
  <si>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</si>
  <si>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</si>
  <si>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</si>
  <si>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</si>
  <si>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</si>
  <si>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</si>
  <si>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</si>
  <si>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</si>
  <si>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</si>
  <si>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</si>
  <si>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</si>
  <si>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</si>
  <si>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</si>
  <si>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</si>
  <si>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</si>
  <si>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</si>
  <si>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</si>
  <si>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</si>
  <si>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</si>
  <si>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</si>
  <si>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</si>
  <si>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</si>
  <si>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</si>
  <si>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</si>
  <si>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</si>
  <si>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</si>
  <si>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</si>
  <si>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</si>
  <si>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</si>
  <si>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</si>
  <si>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</si>
  <si>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</si>
  <si>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</si>
  <si>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</si>
  <si>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</si>
  <si>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</si>
  <si>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</si>
  <si>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</si>
  <si>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</si>
  <si>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</si>
  <si>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</si>
  <si>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</si>
  <si>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</si>
  <si>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</si>
  <si>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</si>
  <si>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</si>
  <si>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</si>
  <si>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</si>
  <si>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</si>
  <si>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</si>
  <si>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</si>
  <si>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</si>
  <si>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</si>
  <si>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</si>
  <si>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</si>
  <si>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</si>
  <si>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</si>
  <si>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</si>
  <si>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</si>
  <si>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</si>
  <si>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</si>
  <si>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</si>
  <si>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</si>
  <si>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</si>
  <si>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</si>
  <si>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</si>
  <si>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</si>
  <si>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</si>
  <si>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</si>
  <si>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</si>
  <si>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</si>
  <si>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</si>
  <si>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</si>
  <si>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</si>
  <si>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</si>
  <si>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</si>
  <si>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</si>
  <si>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</si>
  <si>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</si>
  <si>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</si>
  <si>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</si>
  <si>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</si>
  <si>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</si>
  <si>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</si>
  <si>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</si>
  <si>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</si>
  <si>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</si>
  <si>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</si>
  <si>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</si>
  <si>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</si>
  <si>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</si>
  <si>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</si>
  <si>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</si>
  <si>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</si>
  <si>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</si>
  <si>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</si>
  <si>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</si>
  <si>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</si>
  <si>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</si>
  <si>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</si>
  <si>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</si>
  <si>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</si>
  <si>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</si>
  <si>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</si>
  <si>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</si>
  <si>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</si>
  <si>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</si>
  <si>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</si>
  <si>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</si>
  <si>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</si>
  <si>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</si>
  <si>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</si>
  <si>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</si>
  <si>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</si>
  <si>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</si>
  <si>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</si>
  <si>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</si>
  <si>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</si>
  <si>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</si>
  <si>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</si>
  <si>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</si>
  <si>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</si>
  <si>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</si>
  <si>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</si>
  <si>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</si>
  <si>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</si>
  <si>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</si>
  <si>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</si>
  <si>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</si>
  <si>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</si>
  <si>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</si>
  <si>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</si>
  <si>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</si>
  <si>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</si>
  <si>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</si>
  <si>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</si>
  <si>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</si>
  <si>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</si>
  <si>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</si>
  <si>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</si>
  <si>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</si>
  <si>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</si>
  <si>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</si>
  <si>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</si>
  <si>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</si>
  <si>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</si>
  <si>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</si>
  <si>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</si>
  <si>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</si>
  <si>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</si>
  <si>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</si>
  <si>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</si>
  <si>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</si>
  <si>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</si>
  <si>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</si>
  <si>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</si>
  <si>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</si>
  <si>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</si>
  <si>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</si>
  <si>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</si>
  <si>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</si>
  <si>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</si>
  <si>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</si>
  <si>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</si>
  <si>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</si>
  <si>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</si>
  <si>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</si>
  <si>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</si>
  <si>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</si>
  <si>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</si>
  <si>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</si>
  <si>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</si>
  <si>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</si>
  <si>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</si>
  <si>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</si>
  <si>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</si>
  <si>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</si>
  <si>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</si>
  <si>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</si>
  <si>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</si>
  <si>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</si>
  <si>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</si>
  <si>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</si>
  <si>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</si>
  <si>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</si>
  <si>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</si>
  <si>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</si>
  <si>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</si>
  <si>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</si>
  <si>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</si>
  <si>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</si>
  <si>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</si>
  <si>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</si>
  <si>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</si>
  <si>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</si>
  <si>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</si>
  <si>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</si>
  <si>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</si>
  <si>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</si>
  <si>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</si>
  <si>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</si>
  <si>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</si>
  <si>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</si>
  <si>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</si>
  <si>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</si>
  <si>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</si>
  <si>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</si>
  <si>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</si>
  <si>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</si>
  <si>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</si>
  <si>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</si>
  <si>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</si>
  <si>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</si>
  <si>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</si>
  <si>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</si>
  <si>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</si>
  <si>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</si>
  <si>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</si>
  <si>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</si>
  <si>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</si>
  <si>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</si>
  <si>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</si>
  <si>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</si>
  <si>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</si>
  <si>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</si>
  <si>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</si>
  <si>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</si>
  <si>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</si>
  <si>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</si>
  <si>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</si>
  <si>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</si>
  <si>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</si>
  <si>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</si>
  <si>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</si>
  <si>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</si>
  <si>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</si>
  <si>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</si>
  <si>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</si>
  <si>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</si>
  <si>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</si>
  <si>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</si>
  <si>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</si>
  <si>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</si>
  <si>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</si>
  <si>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</si>
  <si>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</si>
  <si>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</si>
  <si>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</si>
  <si>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</si>
  <si>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</si>
  <si>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</si>
  <si>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</si>
  <si>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</si>
  <si>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</si>
  <si>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</si>
  <si>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</si>
  <si>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</si>
  <si>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</si>
  <si>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</si>
  <si>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</si>
  <si>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</si>
  <si>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</si>
  <si>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</si>
  <si>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</si>
  <si>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</si>
  <si>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</si>
  <si>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</si>
  <si>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</si>
  <si>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</si>
  <si>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</si>
  <si>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</si>
  <si>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</si>
  <si>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</si>
  <si>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</si>
  <si>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</si>
  <si>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</si>
  <si>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</si>
  <si>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</si>
  <si>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</si>
  <si>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</si>
  <si>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</si>
  <si>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</si>
  <si>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</si>
  <si>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</si>
  <si>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</si>
  <si>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</si>
  <si>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</si>
  <si>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</si>
  <si>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</si>
  <si>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</si>
  <si>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</si>
  <si>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</si>
  <si>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</si>
  <si>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</si>
  <si>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</si>
  <si>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</si>
  <si>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</si>
  <si>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</si>
  <si>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</si>
  <si>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</si>
  <si>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</si>
  <si>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</si>
  <si>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</si>
  <si>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</si>
  <si>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</si>
  <si>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</si>
  <si>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</si>
  <si>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</si>
  <si>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</si>
  <si>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</si>
  <si>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</si>
  <si>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</si>
  <si>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</si>
  <si>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</si>
  <si>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</si>
  <si>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</si>
  <si>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</si>
  <si>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</si>
  <si>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</si>
  <si>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</si>
  <si>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</si>
  <si>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</si>
  <si>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</si>
  <si>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</si>
  <si>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</si>
  <si>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</si>
  <si>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</si>
  <si>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</si>
  <si>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</si>
  <si>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</si>
  <si>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</si>
  <si>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</si>
  <si>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</si>
  <si>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</si>
  <si>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</si>
  <si>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</si>
  <si>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</si>
  <si>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</si>
  <si>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</si>
  <si>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</si>
  <si>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</si>
  <si>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</si>
  <si>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</si>
  <si>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</si>
  <si>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</si>
  <si>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</si>
  <si>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</si>
  <si>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</si>
  <si>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</si>
  <si>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</si>
  <si>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</si>
  <si>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</si>
  <si>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</si>
  <si>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</si>
  <si>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</si>
  <si>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</si>
  <si>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</si>
  <si>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</si>
  <si>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</si>
  <si>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</si>
  <si>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</si>
  <si>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</si>
  <si>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</si>
  <si>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</si>
  <si>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</si>
  <si>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</si>
  <si>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</si>
  <si>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</si>
  <si>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</si>
  <si>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</si>
  <si>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</si>
  <si>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</si>
  <si>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</si>
  <si>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</si>
  <si>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</si>
  <si>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</si>
  <si>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</si>
  <si>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</si>
  <si>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</si>
  <si>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</si>
  <si>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</si>
  <si>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</si>
  <si>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</si>
  <si>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</si>
  <si>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</si>
  <si>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</si>
  <si>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</si>
  <si>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</si>
  <si>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</si>
  <si>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</si>
  <si>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</si>
  <si>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</si>
  <si>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</si>
  <si>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</si>
  <si>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</si>
  <si>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</si>
  <si>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</si>
  <si>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</si>
  <si>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</si>
  <si>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</si>
  <si>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</si>
  <si>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</si>
  <si>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</si>
  <si>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</si>
  <si>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</si>
  <si>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</si>
  <si>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</si>
  <si>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</si>
  <si>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</si>
  <si>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</si>
  <si>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</si>
  <si>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</si>
  <si>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</si>
  <si>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</si>
  <si>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</si>
  <si>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</si>
  <si>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</si>
  <si>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</si>
  <si>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</si>
  <si>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</si>
  <si>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</si>
  <si>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</si>
  <si>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</si>
  <si>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</si>
  <si>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</si>
  <si>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</si>
  <si>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</si>
  <si>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</si>
  <si>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</si>
  <si>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</si>
  <si>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</si>
  <si>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</si>
  <si>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</si>
  <si>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</si>
  <si>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</si>
  <si>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</si>
  <si>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</si>
  <si>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</si>
  <si>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</si>
  <si>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</si>
  <si>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</si>
  <si>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</si>
  <si>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</si>
  <si>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</si>
  <si>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</si>
  <si>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</si>
  <si>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</si>
  <si>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</si>
  <si>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</si>
  <si>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</si>
  <si>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</si>
  <si>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</si>
  <si>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</si>
  <si>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</si>
  <si>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</si>
  <si>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</si>
  <si>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</si>
  <si>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</si>
  <si>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</si>
  <si>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</si>
  <si>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</si>
  <si>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</si>
  <si>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</si>
  <si>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</si>
  <si>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</si>
  <si>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</si>
  <si>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</si>
  <si>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</si>
  <si>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</si>
  <si>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</si>
  <si>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</si>
  <si>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</si>
  <si>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</si>
  <si>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</si>
  <si>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</si>
  <si>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</si>
  <si>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</si>
  <si>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</si>
  <si>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</si>
  <si>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</si>
  <si>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</si>
  <si>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</si>
  <si>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</si>
  <si>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</si>
  <si>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</si>
  <si>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</si>
  <si>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</si>
  <si>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</si>
  <si>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</si>
  <si>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</si>
  <si>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</si>
  <si>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</si>
  <si>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</si>
  <si>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</si>
  <si>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</si>
  <si>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</si>
  <si>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</si>
  <si>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</si>
  <si>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</si>
  <si>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</si>
  <si>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</si>
  <si>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</si>
  <si>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</si>
  <si>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</si>
  <si>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</si>
  <si>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</si>
  <si>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</si>
  <si>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</si>
  <si>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</si>
  <si>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</si>
  <si>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</si>
  <si>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</si>
  <si>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</si>
  <si>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</si>
  <si>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</si>
  <si>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</si>
  <si>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</si>
  <si>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</si>
  <si>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</si>
  <si>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</si>
  <si>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</si>
  <si>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</si>
  <si>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</si>
  <si>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</si>
  <si>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</si>
  <si>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</si>
  <si>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</si>
  <si>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</si>
  <si>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</si>
  <si>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</si>
  <si>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</si>
  <si>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</si>
  <si>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</si>
  <si>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</si>
  <si>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</si>
  <si>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</si>
  <si>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</si>
  <si>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</si>
  <si>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</si>
  <si>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</si>
  <si>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</si>
  <si>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</si>
  <si>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</si>
  <si>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</si>
  <si>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</si>
  <si>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</si>
  <si>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</si>
  <si>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</si>
  <si>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</si>
  <si>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</si>
  <si>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</si>
  <si>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</si>
  <si>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</si>
  <si>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</si>
  <si>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</si>
  <si>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</si>
  <si>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</si>
  <si>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</si>
  <si>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</si>
  <si>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</si>
  <si>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</si>
  <si>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</si>
  <si>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</si>
  <si>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</si>
  <si>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</si>
  <si>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</si>
  <si>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</si>
  <si>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</si>
  <si>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</si>
  <si>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</si>
  <si>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</si>
  <si>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</si>
  <si>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</si>
  <si>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</si>
  <si>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</si>
  <si>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</si>
  <si>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</si>
  <si>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</si>
  <si>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</si>
  <si>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</si>
  <si>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</si>
  <si>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</si>
  <si>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</si>
  <si>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</si>
  <si>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</si>
  <si>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</si>
  <si>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</si>
  <si>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</si>
  <si>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</si>
  <si>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</si>
  <si>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</si>
  <si>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</si>
  <si>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</si>
  <si>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</si>
  <si>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</si>
  <si>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</si>
  <si>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</si>
  <si>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</si>
  <si>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</si>
  <si>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</si>
  <si>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</si>
  <si>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</si>
  <si>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</si>
  <si>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</si>
  <si>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</si>
  <si>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</si>
  <si>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</si>
  <si>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</si>
  <si>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</si>
  <si>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</si>
  <si>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</si>
  <si>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</si>
  <si>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</si>
  <si>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</si>
  <si>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</si>
  <si>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</si>
  <si>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</si>
  <si>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</si>
  <si>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</si>
  <si>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</si>
  <si>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</si>
  <si>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</si>
  <si>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</si>
  <si>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</si>
  <si>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</si>
  <si>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</si>
  <si>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</si>
  <si>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</si>
  <si>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</si>
  <si>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</si>
  <si>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</si>
  <si>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</si>
  <si>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</si>
  <si>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</si>
  <si>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</si>
  <si>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</si>
  <si>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</si>
  <si>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</si>
  <si>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</si>
  <si>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</si>
  <si>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</si>
  <si>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</si>
  <si>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</si>
  <si>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</si>
  <si>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</si>
  <si>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</si>
  <si>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</si>
  <si>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</si>
  <si>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</si>
  <si>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</si>
  <si>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</si>
  <si>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</si>
  <si>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</si>
  <si>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</si>
  <si>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</si>
  <si>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</si>
  <si>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</si>
  <si>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</si>
  <si>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</si>
  <si>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</si>
  <si>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</si>
  <si>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</si>
  <si>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</si>
  <si>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</si>
  <si>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</si>
  <si>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</si>
  <si>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</si>
  <si>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</si>
  <si>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</si>
  <si>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</si>
  <si>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</si>
  <si>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</si>
  <si>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</si>
  <si>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</si>
  <si>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</si>
  <si>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</si>
  <si>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</si>
  <si>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</si>
  <si>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</si>
  <si>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</si>
  <si>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</si>
  <si>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</si>
  <si>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</si>
  <si>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</si>
  <si>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</si>
  <si>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</si>
  <si>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</si>
  <si>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</si>
  <si>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</si>
  <si>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</si>
  <si>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</si>
  <si>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</si>
  <si>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</si>
  <si>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</si>
  <si>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</si>
  <si>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</si>
  <si>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</si>
  <si>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</si>
  <si>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</si>
  <si>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</si>
  <si>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</si>
  <si>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</si>
  <si>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</si>
  <si>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</si>
  <si>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</si>
  <si>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</si>
  <si>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</si>
  <si>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</si>
  <si>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</si>
  <si>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</si>
  <si>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</si>
  <si>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</si>
  <si>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</si>
  <si>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</si>
  <si>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</si>
  <si>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</si>
  <si>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</si>
  <si>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</si>
  <si>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</si>
  <si>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</si>
  <si>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</si>
  <si>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</si>
  <si>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</si>
  <si>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</si>
  <si>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</si>
  <si>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</si>
  <si>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</si>
  <si>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</si>
  <si>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</si>
  <si>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</si>
  <si>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</si>
  <si>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</si>
  <si>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</si>
  <si>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</si>
  <si>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</si>
  <si>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</si>
  <si>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</si>
  <si>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</si>
  <si>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</si>
  <si>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</si>
  <si>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</si>
  <si>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</si>
  <si>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</si>
  <si>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</si>
  <si>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</si>
  <si>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</si>
  <si>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</si>
  <si>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</si>
  <si>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</si>
  <si>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</si>
  <si>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</si>
  <si>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</si>
  <si>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</si>
  <si>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</si>
  <si>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</si>
  <si>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</si>
  <si>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</si>
  <si>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</si>
  <si>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</si>
  <si>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</si>
  <si>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</si>
  <si>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</si>
  <si>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</si>
  <si>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</si>
  <si>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</si>
  <si>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</si>
  <si>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</si>
  <si>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</si>
  <si>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</si>
  <si>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</si>
  <si>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</si>
  <si>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</si>
  <si>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</si>
  <si>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</si>
  <si>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</si>
  <si>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</si>
  <si>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</si>
  <si>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</si>
  <si>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</si>
  <si>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</si>
  <si>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</si>
  <si>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</si>
  <si>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</si>
  <si>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</si>
  <si>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</si>
  <si>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</si>
  <si>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</si>
  <si>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</si>
  <si>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</si>
  <si>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</si>
  <si>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</si>
  <si>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</si>
  <si>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</si>
  <si>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</si>
  <si>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</si>
  <si>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</si>
  <si>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</si>
  <si>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</si>
  <si>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</si>
  <si>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</si>
  <si>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</si>
  <si>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</si>
  <si>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</si>
  <si>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</si>
  <si>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</si>
  <si>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</si>
  <si>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</si>
  <si>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</si>
  <si>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</si>
  <si>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</si>
  <si>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</si>
  <si>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</si>
  <si>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</si>
  <si>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</si>
  <si>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</si>
  <si>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</si>
  <si>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</si>
  <si>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</si>
  <si>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</si>
  <si>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</si>
  <si>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</si>
  <si>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</si>
  <si>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</si>
  <si>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</si>
  <si>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</si>
  <si>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</si>
  <si>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</si>
  <si>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</si>
  <si>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</si>
  <si>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</si>
  <si>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</si>
  <si>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</si>
  <si>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</si>
  <si>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</si>
  <si>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</si>
  <si>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</si>
  <si>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</si>
  <si>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</si>
  <si>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</si>
  <si>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</si>
  <si>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</si>
  <si>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</si>
  <si>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</si>
  <si>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</si>
  <si>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</si>
  <si>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</si>
  <si>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</si>
  <si>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</si>
  <si>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</si>
  <si>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</si>
  <si>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</si>
  <si>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</si>
  <si>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</si>
  <si>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</si>
  <si>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</si>
  <si>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</si>
  <si>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</si>
  <si>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</si>
  <si>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</si>
  <si>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</si>
  <si>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</si>
  <si>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</si>
  <si>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</si>
  <si>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</si>
  <si>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</si>
  <si>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</si>
  <si>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</si>
  <si>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</si>
  <si>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</si>
  <si>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</si>
  <si>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</si>
  <si>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</si>
  <si>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</si>
  <si>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</si>
  <si>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</si>
  <si>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</si>
  <si>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</si>
  <si>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</si>
  <si>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</si>
  <si>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</si>
  <si>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</si>
  <si>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</si>
  <si>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</si>
  <si>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</si>
  <si>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</si>
  <si>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</si>
  <si>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</si>
  <si>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</si>
  <si>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</si>
  <si>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</si>
  <si>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</si>
  <si>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</si>
  <si>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</si>
  <si>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</si>
  <si>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</si>
  <si>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</si>
  <si>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</si>
  <si>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</si>
  <si>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</si>
  <si>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</si>
  <si>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</si>
  <si>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</si>
  <si>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</si>
  <si>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</si>
  <si>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</si>
  <si>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</si>
  <si>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</si>
  <si>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</si>
  <si>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</si>
  <si>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</si>
  <si>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</si>
  <si>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</si>
  <si>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</si>
  <si>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</si>
  <si>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</si>
  <si>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</si>
  <si>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</si>
  <si>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</si>
  <si>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</si>
  <si>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</si>
  <si>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</si>
  <si>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</si>
  <si>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</si>
  <si>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</si>
  <si>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</si>
  <si>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</si>
  <si>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</si>
  <si>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</si>
  <si>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</si>
  <si>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</si>
  <si>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</si>
  <si>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</si>
  <si>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</si>
  <si>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</si>
  <si>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</si>
  <si>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</si>
  <si>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</si>
  <si>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</si>
  <si>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</si>
  <si>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</si>
  <si>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</si>
  <si>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</si>
  <si>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</si>
  <si>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</si>
  <si>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</si>
  <si>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</si>
  <si>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</si>
  <si>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</si>
  <si>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</si>
  <si>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</si>
  <si>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</si>
  <si>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</si>
  <si>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</si>
  <si>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</si>
  <si>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</si>
  <si>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</si>
  <si>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</si>
  <si>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</si>
  <si>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</si>
  <si>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</si>
  <si>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</si>
  <si>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</si>
  <si>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</si>
  <si>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</si>
  <si>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</si>
  <si>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</si>
  <si>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</si>
  <si>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</si>
  <si>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</si>
  <si>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</si>
  <si>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</si>
  <si>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</si>
  <si>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</si>
  <si>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</si>
  <si>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</si>
  <si>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</si>
  <si>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</si>
  <si>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</si>
  <si>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</si>
  <si>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</si>
  <si>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</si>
  <si>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</si>
  <si>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</si>
  <si>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</si>
  <si>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</si>
  <si>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</si>
  <si>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</si>
  <si>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</si>
  <si>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</si>
  <si>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</si>
  <si>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</si>
  <si>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</si>
  <si>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</si>
  <si>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</si>
  <si>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</si>
  <si>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</si>
  <si>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</si>
  <si>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</si>
  <si>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</si>
  <si>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</si>
  <si>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</si>
  <si>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</si>
  <si>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</si>
  <si>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</si>
  <si>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</si>
  <si>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</si>
  <si>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</si>
  <si>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</si>
  <si>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</si>
  <si>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</si>
  <si>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</si>
  <si>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</si>
  <si>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</si>
  <si>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</si>
  <si>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</si>
  <si>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</si>
  <si>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</si>
  <si>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</si>
  <si>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</si>
  <si>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</si>
  <si>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</si>
  <si>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</si>
  <si>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</si>
  <si>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</si>
  <si>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</si>
  <si>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</si>
  <si>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</si>
  <si>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</si>
  <si>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</si>
  <si>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</si>
  <si>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</si>
  <si>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</si>
  <si>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</si>
  <si>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</si>
  <si>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</si>
  <si>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</si>
  <si>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</si>
  <si>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</si>
  <si>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</si>
  <si>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</si>
  <si>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</si>
  <si>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</si>
  <si>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</si>
  <si>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</si>
  <si>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</si>
  <si>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</si>
  <si>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</si>
  <si>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</si>
  <si>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</si>
  <si>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</si>
  <si>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</si>
  <si>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</si>
  <si>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</si>
  <si>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</si>
  <si>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</si>
  <si>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</si>
  <si>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</si>
  <si>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</si>
  <si>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</si>
  <si>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</si>
  <si>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</si>
  <si>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</si>
  <si>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</si>
  <si>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</si>
  <si>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</si>
  <si>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</si>
  <si>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</si>
  <si>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</si>
  <si>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</si>
  <si>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</si>
  <si>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</si>
  <si>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</si>
  <si>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</si>
  <si>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</si>
  <si>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</si>
  <si>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</si>
  <si>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</si>
  <si>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</si>
  <si>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</si>
  <si>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</si>
  <si>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</si>
  <si>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</si>
  <si>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</si>
  <si>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</si>
  <si>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</si>
  <si>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</si>
  <si>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</si>
  <si>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</si>
  <si>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</si>
  <si>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</si>
  <si>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</si>
  <si>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</si>
  <si>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</si>
  <si>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</si>
  <si>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</si>
  <si>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</si>
  <si>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</si>
  <si>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</si>
  <si>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</si>
  <si>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</si>
  <si>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</si>
  <si>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</si>
  <si>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</si>
  <si>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</si>
  <si>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</si>
  <si>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</si>
  <si>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</si>
  <si>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</si>
  <si>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</si>
  <si>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</si>
  <si>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</si>
  <si>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</si>
  <si>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</si>
  <si>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</si>
  <si>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</si>
  <si>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</si>
  <si>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</si>
  <si>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</si>
  <si>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</si>
  <si>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</si>
  <si>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</si>
  <si>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</si>
  <si>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</si>
  <si>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</si>
  <si>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</si>
  <si>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</si>
  <si>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</si>
  <si>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</si>
  <si>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</si>
  <si>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</si>
  <si>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</si>
  <si>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</si>
  <si>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</si>
  <si>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</si>
  <si>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</si>
  <si>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</si>
  <si>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</si>
  <si>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</si>
  <si>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</si>
  <si>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</si>
  <si>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</si>
  <si>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</si>
  <si>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</si>
  <si>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</si>
  <si>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</si>
  <si>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</si>
  <si>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</si>
  <si>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</si>
  <si>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</si>
  <si>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</si>
  <si>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</si>
  <si>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</si>
  <si>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</si>
  <si>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</si>
  <si>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</si>
  <si>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</si>
  <si>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</si>
  <si>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</si>
  <si>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</si>
  <si>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</si>
  <si>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</si>
  <si>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</si>
  <si>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</si>
  <si>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</si>
  <si>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</si>
  <si>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</si>
  <si>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</si>
  <si>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</si>
  <si>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</si>
  <si>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</si>
  <si>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</si>
  <si>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</si>
  <si>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</si>
  <si>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</si>
  <si>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</si>
  <si>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</si>
  <si>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</si>
  <si>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</si>
  <si>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</si>
  <si>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</si>
  <si>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</si>
  <si>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</si>
  <si>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</si>
  <si>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</si>
  <si>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</si>
  <si>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</si>
  <si>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</si>
  <si>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</si>
  <si>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</si>
  <si>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</si>
  <si>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</si>
  <si>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</si>
  <si>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</si>
  <si>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</si>
  <si>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</si>
  <si>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</si>
  <si>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</si>
  <si>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</si>
  <si>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</si>
  <si>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</si>
  <si>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</si>
  <si>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</si>
  <si>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</si>
  <si>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</si>
  <si>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</si>
  <si>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</si>
  <si>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</si>
  <si>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</si>
  <si>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</si>
  <si>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</si>
  <si>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</si>
  <si>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</si>
  <si>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</si>
  <si>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</si>
  <si>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</si>
  <si>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</si>
  <si>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</si>
  <si>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</si>
  <si>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</si>
  <si>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</si>
  <si>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</si>
  <si>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</si>
  <si>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</si>
  <si>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</si>
  <si>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</si>
  <si>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</si>
  <si>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</si>
  <si>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</si>
  <si>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</si>
  <si>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</si>
  <si>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</si>
  <si>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</si>
  <si>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</si>
  <si>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</si>
  <si>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</si>
  <si>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</si>
  <si>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</si>
  <si>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</si>
  <si>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</si>
  <si>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</si>
  <si>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</si>
  <si>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</si>
  <si>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</si>
  <si>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</si>
  <si>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</si>
  <si>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</si>
  <si>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</si>
  <si>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</si>
  <si>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</si>
  <si>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</si>
  <si>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</si>
  <si>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</si>
  <si>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</si>
  <si>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</si>
  <si>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</si>
  <si>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</si>
  <si>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</si>
  <si>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</si>
  <si>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</si>
  <si>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</si>
  <si>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</si>
  <si>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</si>
  <si>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</si>
  <si>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</si>
  <si>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</si>
  <si>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</si>
  <si>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</si>
  <si>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</si>
  <si>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</si>
  <si>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</si>
  <si>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</si>
  <si>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</si>
  <si>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</si>
  <si>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</si>
  <si>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</si>
  <si>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</si>
  <si>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</si>
  <si>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</si>
  <si>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</si>
  <si>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</si>
  <si>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</si>
  <si>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</si>
  <si>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</si>
  <si>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</si>
  <si>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</si>
  <si>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</si>
  <si>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</si>
  <si>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</si>
  <si>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</si>
  <si>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</si>
  <si>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</si>
  <si>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</si>
  <si>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</si>
  <si>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</si>
  <si>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</si>
  <si>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</si>
  <si>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</si>
  <si>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</si>
  <si>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</si>
  <si>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</si>
  <si>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</si>
  <si>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</si>
  <si>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</si>
  <si>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</si>
  <si>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</si>
  <si>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</si>
  <si>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</si>
  <si>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</si>
  <si>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</si>
  <si>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</si>
  <si>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</si>
  <si>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</si>
  <si>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</si>
  <si>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</si>
  <si>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</si>
  <si>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</si>
  <si>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</si>
  <si>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</si>
  <si>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</si>
  <si>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</si>
  <si>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</si>
  <si>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</si>
  <si>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</si>
  <si>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</si>
  <si>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</si>
  <si>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</si>
  <si>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</si>
  <si>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</si>
  <si>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</si>
  <si>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</si>
  <si>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</si>
  <si>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</si>
  <si>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</si>
  <si>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</si>
  <si>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</si>
  <si>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</si>
  <si>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</si>
  <si>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</si>
  <si>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</si>
  <si>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</si>
  <si>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</si>
  <si>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</si>
  <si>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</si>
  <si>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</si>
  <si>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</si>
  <si>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</si>
  <si>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</si>
  <si>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</si>
  <si>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</si>
  <si>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</si>
  <si>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</si>
  <si>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</si>
  <si>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</si>
  <si>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</si>
  <si>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</si>
  <si>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</si>
  <si>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</si>
  <si>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</si>
  <si>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</si>
  <si>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</si>
  <si>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</si>
  <si>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</si>
  <si>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</si>
  <si>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</si>
  <si>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</si>
  <si>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</si>
  <si>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</si>
  <si>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</si>
  <si>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</si>
  <si>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</si>
  <si>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</si>
  <si>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</si>
  <si>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</si>
  <si>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</si>
  <si>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</si>
  <si>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</si>
  <si>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</si>
  <si>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</si>
  <si>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</si>
  <si>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</si>
  <si>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</si>
  <si>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</si>
  <si>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</si>
  <si>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</si>
  <si>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</si>
  <si>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</si>
  <si>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</si>
  <si>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</si>
  <si>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</si>
  <si>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</si>
  <si>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</si>
  <si>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</si>
  <si>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</si>
  <si>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</si>
  <si>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</si>
  <si>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</si>
  <si>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</si>
  <si>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</si>
  <si>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</si>
  <si>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</si>
  <si>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</si>
  <si>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</si>
  <si>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</si>
  <si>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</si>
  <si>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</si>
  <si>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</si>
  <si>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</si>
  <si>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</si>
  <si>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</si>
  <si>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</si>
  <si>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</si>
  <si>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</si>
  <si>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</si>
  <si>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</si>
  <si>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</si>
  <si>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</si>
  <si>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</si>
  <si>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</si>
  <si>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</si>
  <si>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</si>
  <si>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</si>
  <si>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</si>
  <si>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</si>
  <si>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</si>
  <si>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</si>
  <si>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</si>
  <si>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</si>
  <si>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</si>
  <si>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</si>
  <si>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</si>
  <si>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</si>
  <si>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</si>
  <si>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</si>
  <si>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</si>
  <si>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</si>
  <si>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</si>
  <si>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</si>
  <si>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</si>
  <si>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</si>
  <si>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</si>
  <si>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</si>
  <si>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</si>
  <si>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</si>
  <si>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</si>
  <si>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</si>
  <si>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</si>
  <si>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</si>
  <si>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</si>
  <si>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</si>
  <si>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</si>
  <si>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</si>
  <si>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</si>
  <si>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</si>
  <si>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</si>
  <si>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</si>
  <si>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</si>
  <si>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</si>
  <si>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</si>
  <si>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</si>
  <si>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</si>
  <si>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</si>
  <si>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</si>
  <si>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</si>
  <si>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</si>
  <si>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</si>
  <si>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</si>
  <si>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</si>
  <si>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</si>
  <si>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</si>
  <si>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</si>
  <si>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</si>
  <si>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</si>
  <si>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</si>
  <si>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</si>
  <si>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</si>
  <si>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</si>
  <si>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</si>
  <si>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</si>
  <si>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</si>
  <si>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</si>
  <si>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</si>
  <si>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</si>
  <si>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</si>
  <si>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</si>
  <si>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</si>
  <si>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</si>
  <si>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</si>
  <si>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</si>
  <si>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</si>
  <si>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</si>
  <si>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</si>
  <si>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</si>
  <si>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</si>
  <si>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</si>
  <si>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</si>
  <si>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</si>
  <si>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</si>
  <si>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</si>
  <si>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</si>
  <si>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</si>
  <si>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</si>
  <si>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</si>
  <si>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</si>
  <si>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</si>
  <si>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</si>
  <si>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</si>
  <si>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</si>
  <si>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</si>
  <si>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</si>
  <si>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</si>
  <si>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</si>
  <si>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</si>
  <si>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</si>
  <si>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</si>
  <si>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</si>
  <si>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</si>
  <si>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</si>
  <si>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</si>
  <si>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</si>
  <si>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</si>
  <si>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</si>
  <si>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</si>
  <si>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</si>
  <si>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</si>
  <si>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</si>
  <si>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</si>
  <si>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</si>
  <si>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</si>
  <si>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</si>
  <si>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</si>
  <si>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</si>
  <si>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</si>
  <si>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</si>
  <si>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</si>
  <si>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</si>
  <si>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</si>
  <si>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</si>
  <si>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</si>
  <si>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</si>
  <si>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</si>
  <si>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</si>
  <si>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</si>
  <si>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</si>
  <si>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</si>
  <si>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</si>
  <si>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</si>
  <si>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</si>
  <si>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</si>
  <si>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</si>
  <si>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</si>
  <si>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</si>
  <si>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</si>
  <si>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</si>
  <si>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</si>
  <si>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</si>
  <si>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</si>
  <si>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</si>
  <si>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</si>
  <si>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</si>
  <si>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</si>
  <si>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</si>
  <si>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</si>
  <si>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</si>
  <si>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</si>
  <si>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</si>
  <si>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</si>
  <si>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</si>
  <si>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</si>
  <si>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</si>
  <si>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</si>
  <si>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</si>
  <si>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</si>
  <si>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</si>
  <si>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</si>
  <si>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</si>
  <si>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</si>
  <si>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</si>
  <si>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</si>
  <si>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</si>
  <si>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</si>
  <si>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</si>
  <si>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</si>
  <si>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</si>
  <si>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</si>
  <si>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</si>
  <si>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</si>
  <si>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</si>
  <si>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</si>
  <si>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</si>
  <si>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</si>
  <si>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</si>
  <si>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</si>
  <si>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</si>
  <si>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</si>
  <si>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</si>
  <si>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</si>
  <si>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</si>
  <si>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</si>
  <si>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</si>
  <si>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</si>
  <si>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</si>
  <si>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</si>
  <si>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</si>
  <si>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</si>
  <si>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</si>
  <si>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</si>
  <si>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</si>
  <si>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</si>
  <si>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</si>
  <si>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</si>
  <si>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</si>
  <si>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</si>
  <si>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</si>
  <si>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</si>
  <si>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</si>
  <si>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</si>
  <si>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</si>
  <si>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</si>
  <si>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</si>
  <si>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</si>
  <si>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</si>
  <si>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</si>
  <si>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</si>
  <si>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</si>
  <si>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</si>
  <si>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</si>
  <si>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</si>
  <si>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</si>
  <si>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</si>
  <si>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</si>
  <si>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</si>
  <si>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</si>
  <si>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</si>
  <si>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</si>
  <si>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</si>
  <si>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</si>
  <si>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</si>
  <si>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</si>
  <si>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</si>
  <si>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</si>
  <si>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</si>
  <si>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</si>
  <si>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</si>
  <si>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</si>
  <si>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</si>
  <si>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</si>
  <si>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</si>
  <si>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</si>
  <si>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</si>
  <si>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</si>
  <si>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</si>
  <si>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</si>
  <si>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</si>
  <si>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</si>
  <si>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</si>
  <si>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</si>
  <si>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</si>
  <si>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</si>
  <si>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</si>
  <si>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</si>
  <si>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</si>
  <si>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</si>
  <si>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</si>
  <si>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</si>
  <si>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</si>
  <si>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</si>
  <si>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</si>
  <si>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</si>
  <si>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</si>
  <si>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</si>
  <si>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</si>
  <si>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</si>
  <si>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</si>
  <si>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</si>
  <si>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</si>
  <si>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</si>
  <si>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</si>
  <si>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</si>
  <si>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</si>
  <si>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</si>
  <si>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</si>
  <si>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</si>
  <si>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</si>
  <si>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</si>
  <si>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</si>
  <si>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</si>
  <si>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</si>
  <si>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</si>
  <si>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</si>
  <si>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</si>
  <si>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</si>
  <si>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</si>
  <si>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</si>
  <si>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</si>
  <si>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</si>
  <si>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</si>
  <si>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</si>
  <si>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</si>
  <si>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</si>
  <si>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</si>
  <si>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</si>
  <si>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</si>
  <si>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</si>
  <si>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</si>
  <si>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</si>
  <si>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</si>
  <si>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</si>
  <si>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</si>
  <si>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</si>
  <si>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</si>
  <si>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</si>
  <si>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</si>
  <si>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</si>
  <si>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</si>
  <si>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</si>
  <si>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</si>
  <si>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</si>
  <si>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</si>
  <si>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</si>
  <si>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</si>
  <si>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</si>
  <si>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</si>
  <si>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</si>
  <si>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</si>
  <si>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</si>
  <si>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</si>
  <si>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</si>
  <si>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</si>
  <si>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</si>
  <si>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</si>
  <si>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</si>
  <si>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</si>
  <si>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</si>
  <si>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</si>
  <si>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</si>
  <si>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</si>
  <si>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</si>
  <si>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</si>
  <si>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</si>
  <si>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</si>
  <si>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</si>
  <si>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</si>
  <si>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</si>
  <si>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</si>
  <si>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</si>
  <si>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</si>
  <si>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</si>
  <si>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</si>
  <si>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</si>
  <si>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</si>
  <si>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</si>
  <si>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</si>
  <si>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</si>
  <si>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</si>
  <si>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</si>
  <si>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</si>
  <si>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</si>
  <si>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</si>
  <si>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</si>
  <si>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</si>
  <si>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</si>
  <si>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</si>
  <si>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</si>
  <si>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</si>
  <si>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</si>
  <si>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</si>
  <si>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</si>
  <si>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</si>
  <si>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</si>
  <si>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</si>
  <si>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</si>
  <si>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</si>
  <si>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</si>
  <si>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</si>
  <si>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</si>
  <si>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</si>
  <si>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</si>
  <si>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</si>
  <si>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</si>
  <si>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</si>
  <si>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</si>
  <si>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</si>
  <si>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</si>
  <si>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</si>
  <si>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</si>
  <si>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</si>
  <si>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</si>
  <si>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</si>
  <si>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</si>
  <si>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</si>
  <si>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</si>
  <si>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</si>
  <si>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</si>
  <si>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</si>
  <si>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</si>
  <si>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</si>
  <si>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</si>
  <si>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</si>
  <si>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</si>
  <si>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</si>
  <si>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</si>
  <si>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</si>
  <si>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</si>
  <si>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</si>
  <si>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</si>
  <si>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</si>
  <si>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</si>
  <si>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</si>
  <si>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</si>
  <si>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</si>
  <si>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</si>
  <si>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</si>
  <si>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</si>
  <si>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</si>
  <si>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</si>
  <si>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</si>
  <si>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</si>
  <si>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</si>
  <si>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</si>
  <si>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</si>
  <si>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</si>
  <si>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</si>
  <si>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</si>
  <si>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</si>
  <si>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</si>
  <si>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</si>
  <si>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</si>
  <si>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</si>
  <si>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</si>
  <si>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</si>
  <si>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</si>
  <si>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</si>
  <si>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</si>
  <si>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</si>
  <si>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</si>
  <si>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</si>
  <si>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</si>
  <si>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</si>
  <si>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</si>
  <si>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</si>
  <si>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</si>
  <si>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</si>
  <si>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</si>
  <si>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</si>
  <si>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</si>
  <si>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</si>
  <si>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</si>
  <si>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</si>
  <si>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</si>
  <si>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</si>
  <si>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</si>
  <si>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</si>
  <si>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</si>
  <si>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</si>
  <si>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</si>
  <si>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</si>
  <si>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</si>
  <si>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</si>
  <si>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</si>
  <si>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</si>
  <si>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</si>
  <si>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</si>
  <si>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</si>
  <si>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</si>
  <si>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</si>
  <si>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</si>
  <si>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</si>
  <si>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</si>
  <si>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</si>
  <si>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</si>
  <si>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</si>
  <si>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</si>
  <si>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</si>
  <si>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</si>
  <si>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</si>
  <si>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</si>
  <si>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</si>
  <si>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</si>
  <si>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</si>
  <si>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</si>
  <si>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</si>
  <si>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</si>
  <si>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</si>
  <si>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</si>
  <si>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</si>
  <si>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</si>
  <si>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</si>
  <si>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</si>
  <si>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</si>
  <si>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</si>
  <si>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</si>
  <si>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</si>
  <si>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</si>
  <si>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</si>
  <si>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</si>
  <si>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</si>
  <si>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</si>
  <si>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</si>
  <si>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</si>
  <si>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</si>
  <si>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</si>
  <si>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</si>
  <si>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</si>
  <si>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</si>
  <si>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</si>
  <si>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</si>
  <si>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</si>
  <si>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</si>
  <si>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</si>
  <si>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</si>
  <si>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</si>
  <si>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</si>
  <si>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</si>
  <si>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</si>
  <si>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</si>
  <si>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</si>
  <si>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</si>
  <si>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</si>
  <si>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</si>
  <si>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</si>
  <si>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</si>
  <si>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</si>
  <si>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</si>
  <si>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</si>
  <si>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</si>
  <si>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</si>
  <si>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</si>
  <si>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</si>
  <si>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</si>
  <si>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</si>
  <si>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</si>
  <si>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</si>
  <si>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</si>
  <si>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</si>
  <si>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</si>
  <si>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</si>
  <si>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</si>
  <si>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</si>
  <si>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</si>
  <si>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</si>
  <si>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</si>
  <si>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</si>
  <si>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</si>
  <si>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</si>
  <si>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</si>
  <si>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</si>
  <si>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</si>
  <si>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</si>
  <si>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</si>
  <si>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</si>
  <si>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</si>
  <si>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</si>
  <si>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</si>
  <si>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</si>
  <si>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</si>
  <si>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</si>
  <si>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</si>
  <si>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</si>
  <si>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</si>
  <si>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</si>
  <si>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</si>
  <si>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</si>
  <si>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</si>
  <si>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</si>
  <si>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</si>
  <si>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</si>
  <si>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</si>
  <si>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</si>
  <si>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</si>
  <si>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</si>
  <si>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</si>
  <si>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</si>
  <si>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</si>
  <si>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</si>
  <si>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</si>
  <si>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</si>
  <si>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</si>
  <si>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</si>
  <si>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</si>
  <si>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</si>
  <si>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</si>
  <si>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</si>
  <si>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</si>
  <si>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</si>
  <si>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</si>
  <si>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</si>
  <si>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</si>
  <si>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</si>
  <si>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</si>
  <si>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</si>
  <si>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</si>
  <si>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</si>
  <si>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</si>
  <si>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</si>
  <si>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</si>
  <si>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</si>
  <si>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</si>
  <si>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</si>
  <si>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</si>
  <si>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</si>
  <si>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</si>
  <si>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</si>
  <si>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</si>
  <si>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</si>
  <si>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</si>
  <si>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</si>
  <si>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</si>
  <si>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</si>
  <si>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</si>
  <si>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</si>
  <si>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</si>
  <si>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</si>
  <si>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</si>
  <si>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</si>
  <si>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</si>
  <si>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</si>
  <si>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</si>
  <si>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</si>
  <si>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</si>
  <si>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</si>
  <si>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</si>
  <si>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</si>
  <si>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</si>
  <si>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</si>
  <si>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</si>
  <si>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</si>
  <si>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</si>
  <si>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</si>
  <si>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</si>
  <si>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</si>
  <si>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</si>
  <si>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</si>
  <si>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</si>
  <si>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</si>
  <si>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</si>
  <si>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</si>
  <si>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</si>
  <si>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</si>
  <si>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</si>
  <si>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</si>
  <si>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</si>
  <si>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</si>
  <si>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</si>
  <si>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</si>
  <si>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</si>
  <si>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</si>
  <si>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</si>
  <si>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</si>
  <si>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</si>
  <si>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</si>
  <si>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</si>
  <si>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</si>
  <si>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</si>
  <si>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</si>
  <si>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</si>
  <si>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</si>
  <si>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</si>
  <si>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</si>
  <si>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</si>
  <si>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</si>
  <si>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</si>
  <si>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</si>
  <si>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</si>
  <si>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</si>
  <si>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</si>
  <si>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</si>
  <si>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</si>
  <si>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</si>
  <si>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</si>
  <si>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</si>
  <si>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</si>
  <si>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</si>
  <si>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</si>
  <si>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</si>
  <si>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</si>
  <si>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</si>
  <si>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</si>
  <si>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</si>
  <si>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</si>
  <si>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</si>
  <si>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</si>
  <si>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</si>
  <si>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</si>
  <si>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</si>
  <si>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</si>
  <si>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</si>
  <si>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</si>
  <si>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</si>
  <si>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</si>
  <si>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</si>
  <si>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</si>
  <si>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</si>
  <si>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</si>
  <si>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</si>
  <si>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</si>
  <si>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</si>
  <si>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</si>
  <si>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</si>
  <si>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</si>
  <si>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</si>
  <si>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</si>
  <si>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</si>
  <si>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</si>
  <si>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</si>
  <si>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</si>
  <si>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</si>
  <si>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</si>
  <si>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</si>
  <si>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</si>
  <si>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</si>
  <si>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</si>
  <si>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</si>
  <si>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</si>
  <si>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</si>
  <si>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</si>
  <si>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</si>
  <si>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</si>
  <si>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</si>
  <si>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</si>
  <si>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</si>
  <si>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</si>
  <si>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</si>
  <si>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</si>
  <si>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</si>
  <si>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</si>
  <si>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</si>
  <si>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</si>
  <si>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</si>
  <si>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</si>
  <si>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</si>
  <si>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</si>
  <si>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</si>
  <si>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</si>
  <si>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</si>
  <si>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</si>
  <si>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</si>
  <si>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</si>
  <si>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</si>
  <si>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</si>
  <si>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</si>
  <si>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</si>
  <si>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</si>
  <si>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</si>
  <si>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</si>
  <si>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</si>
  <si>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</si>
  <si>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</si>
  <si>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</si>
  <si>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</si>
  <si>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</si>
  <si>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</si>
  <si>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</si>
  <si>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</si>
  <si>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</si>
  <si>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</si>
  <si>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</si>
  <si>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</si>
  <si>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</si>
  <si>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</si>
  <si>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</si>
  <si>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</si>
  <si>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</si>
  <si>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</si>
  <si>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</si>
  <si>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</si>
  <si>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</si>
  <si>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</si>
  <si>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</si>
  <si>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</si>
  <si>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</si>
  <si>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</si>
  <si>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</si>
  <si>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</si>
  <si>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</si>
  <si>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</si>
  <si>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</si>
  <si>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</si>
  <si>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</si>
  <si>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</si>
  <si>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</si>
  <si>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</si>
  <si>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</si>
  <si>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</si>
  <si>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</si>
  <si>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</si>
  <si>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</si>
  <si>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</si>
  <si>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</si>
  <si>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</si>
  <si>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</si>
  <si>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</si>
  <si>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</si>
  <si>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</si>
  <si>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</si>
  <si>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</si>
  <si>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</si>
  <si>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</si>
  <si>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</si>
  <si>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</si>
  <si>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</si>
  <si>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</si>
  <si>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</si>
  <si>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</si>
  <si>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</si>
  <si>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</si>
  <si>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</si>
  <si>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</si>
  <si>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</si>
  <si>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</si>
  <si>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</si>
  <si>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</si>
  <si>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</si>
  <si>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</si>
  <si>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</si>
  <si>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</si>
  <si>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</si>
  <si>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</si>
  <si>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</si>
  <si>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</si>
  <si>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</si>
  <si>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</si>
  <si>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</si>
  <si>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</si>
  <si>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</si>
  <si>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</si>
  <si>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</si>
  <si>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</si>
  <si>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</si>
  <si>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</si>
  <si>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</si>
  <si>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</si>
  <si>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</si>
  <si>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</si>
  <si>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</si>
  <si>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</si>
  <si>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</si>
  <si>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</si>
  <si>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</si>
  <si>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</si>
  <si>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</si>
  <si>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</si>
  <si>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</si>
  <si>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</si>
  <si>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</si>
  <si>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</si>
  <si>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</si>
  <si>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</si>
  <si>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</si>
  <si>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</si>
  <si>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</si>
  <si>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</si>
  <si>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</si>
  <si>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</si>
  <si>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</si>
  <si>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</si>
  <si>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</si>
  <si>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</si>
  <si>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</si>
  <si>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</si>
  <si>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</si>
  <si>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</si>
  <si>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</si>
  <si>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</si>
  <si>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</si>
  <si>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</si>
  <si>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</si>
  <si>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</si>
  <si>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</si>
  <si>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</si>
  <si>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</si>
  <si>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</si>
  <si>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</si>
  <si>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</si>
  <si>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</si>
  <si>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</si>
  <si>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</si>
  <si>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</si>
  <si>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</si>
  <si>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</si>
  <si>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</si>
  <si>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</si>
  <si>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</si>
  <si>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</si>
  <si>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</si>
  <si>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</si>
  <si>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</si>
  <si>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</si>
  <si>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</si>
  <si>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</si>
  <si>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</si>
  <si>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</si>
  <si>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</si>
  <si>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</si>
  <si>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</si>
  <si>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</si>
  <si>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</si>
  <si>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</si>
  <si>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</si>
  <si>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</si>
  <si>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</si>
  <si>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</si>
  <si>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</si>
  <si>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</si>
  <si>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</si>
  <si>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</si>
  <si>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</si>
  <si>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</si>
  <si>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</si>
  <si>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</si>
  <si>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</si>
  <si>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</si>
  <si>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</si>
  <si>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</si>
  <si>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</si>
  <si>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</si>
  <si>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</si>
  <si>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</si>
  <si>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</si>
  <si>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</si>
  <si>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</si>
  <si>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</si>
  <si>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</si>
  <si>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</si>
  <si>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</si>
  <si>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</si>
  <si>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</si>
  <si>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</si>
  <si>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</si>
  <si>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</si>
  <si>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</si>
  <si>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</si>
  <si>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</si>
  <si>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</si>
  <si>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</si>
  <si>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</si>
  <si>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</si>
  <si>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</si>
  <si>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</si>
  <si>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</si>
  <si>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</si>
  <si>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</si>
  <si>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</si>
  <si>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</si>
  <si>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</si>
  <si>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</si>
  <si>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</si>
  <si>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</si>
  <si>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</si>
  <si>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</si>
  <si>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</si>
  <si>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</si>
  <si>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</si>
  <si>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</si>
  <si>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</si>
  <si>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</si>
  <si>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</si>
  <si>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</si>
  <si>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</si>
  <si>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</si>
  <si>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</si>
  <si>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</si>
  <si>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</si>
  <si>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</si>
  <si>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</si>
  <si>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</si>
  <si>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</si>
  <si>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</si>
  <si>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</si>
  <si>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</si>
  <si>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</si>
  <si>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</si>
  <si>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</si>
  <si>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</si>
  <si>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</si>
  <si>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</si>
  <si>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</si>
  <si>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</si>
  <si>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</si>
  <si>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</si>
  <si>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</si>
  <si>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</si>
  <si>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</si>
  <si>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</si>
  <si>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</si>
  <si>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</si>
  <si>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</si>
  <si>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</si>
  <si>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</si>
  <si>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</si>
  <si>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</si>
  <si>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</si>
  <si>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</si>
  <si>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</si>
  <si>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</si>
  <si>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</si>
  <si>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</si>
  <si>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</si>
  <si>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</si>
  <si>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</si>
  <si>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</si>
  <si>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</si>
  <si>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</si>
  <si>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</si>
  <si>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</si>
  <si>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</si>
  <si>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</si>
  <si>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</si>
  <si>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</si>
  <si>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</si>
  <si>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</si>
  <si>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</si>
  <si>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</si>
  <si>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</si>
  <si>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</si>
  <si>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</si>
  <si>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</si>
  <si>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</si>
  <si>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</si>
  <si>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</si>
  <si>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</si>
  <si>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</si>
  <si>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</si>
  <si>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</si>
  <si>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</si>
  <si>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</si>
  <si>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</si>
  <si>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</si>
  <si>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</si>
  <si>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</si>
  <si>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</si>
  <si>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</si>
  <si>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</si>
  <si>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</si>
  <si>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</si>
  <si>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</si>
  <si>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</si>
  <si>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</si>
  <si>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</si>
  <si>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</si>
  <si>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</si>
  <si>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</si>
  <si>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</si>
  <si>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</si>
  <si>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</si>
  <si>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</si>
  <si>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</si>
  <si>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</si>
  <si>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</si>
  <si>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</si>
  <si>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</si>
  <si>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</si>
  <si>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</si>
  <si>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</si>
  <si>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</si>
  <si>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</si>
  <si>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</si>
  <si>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</si>
  <si>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</si>
  <si>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</si>
  <si>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</si>
  <si>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</si>
  <si>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</si>
  <si>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</si>
  <si>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</si>
  <si>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</si>
  <si>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</si>
  <si>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</si>
  <si>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</si>
  <si>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</si>
  <si>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</si>
  <si>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</si>
  <si>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</si>
  <si>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</si>
  <si>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</si>
  <si>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</si>
  <si>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</si>
  <si>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</si>
  <si>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</si>
  <si>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</si>
  <si>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</si>
  <si>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</si>
  <si>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</si>
  <si>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</si>
  <si>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</si>
  <si>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</si>
  <si>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</si>
  <si>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</si>
  <si>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</si>
  <si>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</si>
  <si>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</si>
  <si>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</si>
  <si>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</si>
  <si>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</si>
  <si>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</si>
  <si>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</si>
  <si>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</si>
  <si>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</si>
  <si>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</si>
  <si>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</si>
  <si>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</si>
  <si>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</si>
  <si>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</si>
  <si>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</si>
  <si>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</si>
  <si>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</si>
  <si>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</si>
  <si>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</si>
  <si>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</si>
  <si>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</si>
  <si>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</si>
  <si>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</si>
  <si>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</si>
  <si>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</si>
  <si>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</si>
  <si>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</si>
  <si>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</si>
  <si>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</si>
  <si>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</si>
  <si>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</si>
  <si>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</si>
  <si>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</si>
  <si>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</si>
  <si>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</si>
  <si>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</si>
  <si>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</si>
  <si>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</si>
  <si>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</si>
  <si>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</si>
  <si>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</si>
  <si>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</si>
  <si>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</si>
  <si>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</si>
  <si>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</si>
  <si>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</si>
  <si>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</si>
  <si>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</si>
  <si>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</si>
  <si>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</si>
  <si>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</si>
  <si>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</si>
  <si>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</si>
  <si>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</si>
  <si>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</si>
  <si>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</si>
  <si>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</si>
  <si>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</si>
  <si>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</si>
  <si>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</si>
  <si>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</si>
  <si>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</si>
  <si>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</si>
  <si>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</si>
  <si>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</si>
  <si>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</si>
  <si>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</si>
  <si>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</si>
  <si>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</si>
  <si>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</si>
  <si>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</si>
  <si>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</si>
  <si>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</si>
  <si>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</si>
  <si>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</si>
  <si>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</si>
  <si>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</si>
  <si>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</si>
  <si>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</si>
  <si>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</si>
  <si>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</si>
  <si>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</si>
  <si>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</si>
  <si>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</si>
  <si>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</si>
  <si>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</si>
  <si>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</si>
  <si>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</si>
  <si>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</si>
  <si>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</si>
  <si>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</si>
  <si>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</si>
  <si>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</si>
  <si>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</si>
  <si>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</si>
  <si>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</si>
  <si>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</si>
  <si>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</si>
  <si>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</si>
  <si>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</si>
  <si>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</si>
  <si>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</si>
  <si>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</si>
  <si>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</si>
  <si>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</si>
  <si>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</si>
  <si>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</si>
  <si>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</si>
  <si>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</si>
  <si>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</si>
  <si>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</si>
  <si>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</si>
  <si>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</si>
  <si>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</si>
  <si>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</si>
  <si>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</si>
  <si>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</si>
  <si>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</si>
  <si>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</si>
  <si>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</si>
  <si>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</si>
  <si>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</si>
  <si>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</si>
  <si>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</si>
  <si>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</si>
  <si>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</si>
  <si>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</si>
  <si>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</si>
  <si>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</si>
  <si>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</si>
  <si>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</si>
  <si>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</si>
  <si>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</si>
  <si>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</si>
  <si>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</si>
  <si>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</si>
  <si>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</si>
  <si>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</si>
  <si>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</si>
  <si>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</si>
  <si>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</si>
  <si>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</si>
  <si>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</si>
  <si>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</si>
  <si>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</si>
  <si>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</si>
  <si>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</si>
  <si>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</si>
  <si>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</si>
  <si>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</si>
  <si>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</si>
  <si>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</si>
  <si>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</si>
  <si>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</si>
  <si>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</si>
  <si>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</si>
  <si>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</si>
  <si>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</si>
  <si>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</si>
  <si>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</si>
  <si>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</si>
  <si>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</si>
  <si>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</si>
  <si>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</si>
  <si>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</si>
  <si>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</si>
  <si>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</si>
  <si>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</si>
  <si>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</si>
  <si>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</si>
  <si>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</si>
  <si>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</si>
  <si>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</si>
  <si>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</si>
  <si>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</si>
  <si>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</si>
  <si>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</si>
  <si>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</si>
  <si>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</si>
  <si>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</si>
  <si>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</si>
  <si>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</si>
  <si>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</si>
  <si>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</si>
  <si>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</si>
  <si>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</si>
  <si>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</si>
  <si>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</si>
  <si>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</si>
  <si>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</si>
  <si>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</si>
  <si>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</si>
  <si>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</si>
  <si>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</si>
  <si>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</si>
  <si>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</si>
  <si>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</si>
  <si>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</si>
  <si>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</si>
  <si>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</si>
  <si>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</si>
  <si>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</si>
  <si>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</si>
  <si>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</si>
  <si>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</si>
  <si>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</si>
  <si>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</si>
  <si>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</si>
  <si>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</si>
  <si>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</si>
  <si>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</si>
  <si>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</si>
  <si>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</si>
  <si>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</si>
  <si>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</si>
  <si>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</si>
  <si>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</si>
  <si>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</si>
  <si>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</si>
  <si>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</si>
  <si>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</si>
  <si>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</si>
  <si>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</si>
  <si>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</si>
  <si>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</si>
  <si>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</si>
  <si>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</si>
  <si>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</si>
  <si>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</si>
  <si>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</si>
  <si>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</si>
  <si>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</si>
  <si>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</si>
  <si>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</si>
  <si>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</si>
  <si>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</si>
  <si>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</si>
  <si>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</si>
  <si>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</si>
  <si>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</si>
  <si>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</si>
  <si>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</si>
  <si>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</si>
  <si>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</si>
  <si>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</si>
  <si>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</si>
  <si>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</si>
  <si>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</si>
  <si>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</si>
  <si>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</si>
  <si>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</si>
  <si>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</si>
  <si>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</si>
  <si>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</si>
  <si>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</si>
  <si>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</si>
  <si>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</si>
  <si>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</si>
  <si>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</si>
  <si>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</si>
  <si>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</si>
  <si>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</si>
  <si>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</si>
  <si>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</si>
  <si>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</si>
  <si>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</si>
  <si>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</si>
  <si>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</si>
  <si>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</si>
  <si>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</si>
  <si>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</si>
  <si>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</si>
  <si>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</si>
  <si>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</si>
  <si>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</si>
  <si>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</si>
  <si>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</si>
  <si>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</si>
  <si>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</si>
  <si>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</si>
  <si>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</si>
  <si>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</si>
  <si>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</si>
  <si>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</si>
  <si>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</si>
  <si>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</si>
  <si>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</si>
  <si>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</si>
  <si>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</si>
  <si>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</si>
  <si>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</si>
  <si>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</si>
  <si>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</si>
  <si>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</si>
  <si>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</si>
  <si>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</si>
  <si>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</si>
  <si>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</si>
  <si>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</si>
  <si>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</si>
  <si>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</si>
  <si>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</si>
  <si>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</si>
  <si>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</si>
  <si>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</si>
  <si>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</si>
  <si>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</si>
  <si>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</si>
  <si>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</si>
  <si>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</si>
  <si>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</si>
  <si>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</si>
  <si>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</si>
  <si>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</si>
  <si>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</si>
  <si>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</si>
  <si>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</si>
  <si>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</si>
  <si>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</si>
  <si>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</si>
  <si>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</si>
  <si>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</si>
  <si>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</si>
  <si>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</si>
  <si>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</si>
  <si>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</si>
  <si>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</si>
  <si>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</si>
  <si>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</si>
  <si>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</si>
  <si>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</si>
  <si>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</si>
  <si>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</si>
  <si>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</si>
  <si>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</si>
  <si>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</si>
  <si>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</si>
  <si>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</si>
  <si>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</si>
  <si>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</si>
  <si>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</si>
  <si>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</si>
  <si>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</si>
  <si>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</si>
  <si>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</si>
  <si>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</si>
  <si>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</si>
  <si>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</si>
  <si>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</si>
  <si>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</si>
  <si>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</si>
  <si>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</si>
  <si>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</si>
  <si>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</si>
  <si>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</si>
  <si>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</si>
  <si>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</si>
  <si>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</si>
  <si>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</si>
  <si>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</si>
  <si>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</si>
  <si>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</si>
  <si>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</si>
  <si>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</si>
  <si>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</si>
  <si>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</si>
  <si>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</si>
  <si>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</si>
  <si>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</si>
  <si>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</si>
  <si>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</si>
  <si>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</si>
  <si>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</si>
  <si>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</si>
  <si>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</si>
  <si>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</si>
  <si>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</si>
  <si>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</si>
  <si>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</si>
  <si>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</si>
  <si>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</si>
  <si>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</si>
  <si>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</si>
  <si>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</si>
  <si>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</si>
  <si>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</si>
  <si>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</si>
  <si>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</si>
  <si>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</si>
  <si>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</si>
  <si>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</si>
  <si>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</si>
  <si>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</si>
  <si>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</si>
  <si>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</si>
  <si>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</si>
  <si>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</si>
  <si>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</si>
  <si>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</si>
  <si>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</si>
  <si>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</si>
  <si>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</si>
  <si>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</si>
  <si>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</si>
  <si>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</si>
  <si>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</si>
  <si>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</si>
  <si>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</si>
  <si>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</si>
  <si>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</si>
  <si>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</si>
  <si>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</si>
  <si>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</si>
  <si>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</si>
  <si>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</si>
  <si>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</si>
  <si>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</si>
  <si>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</si>
  <si>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</si>
  <si>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</si>
  <si>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</si>
  <si>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</si>
  <si>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</si>
  <si>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</si>
  <si>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</si>
  <si>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</si>
  <si>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</si>
  <si>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</si>
  <si>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</si>
  <si>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</si>
  <si>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</si>
  <si>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</si>
  <si>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</si>
  <si>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</si>
  <si>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</si>
  <si>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</si>
  <si>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</si>
  <si>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</si>
  <si>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</si>
  <si>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</si>
  <si>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</si>
  <si>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</si>
  <si>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</si>
  <si>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</si>
  <si>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</si>
  <si>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</si>
  <si>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</si>
  <si>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</si>
  <si>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</si>
  <si>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</si>
  <si>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</si>
  <si>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</si>
  <si>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</si>
  <si>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</si>
  <si>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</si>
  <si>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</si>
  <si>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</si>
  <si>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</si>
  <si>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</si>
  <si>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</si>
  <si>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</si>
  <si>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</si>
  <si>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</si>
  <si>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</si>
  <si>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</si>
  <si>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</si>
  <si>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</si>
  <si>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</si>
  <si>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</si>
  <si>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</si>
  <si>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</si>
  <si>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</si>
  <si>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</si>
  <si>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</si>
  <si>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</si>
  <si>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</si>
  <si>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</si>
  <si>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</si>
  <si>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</si>
  <si>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</si>
  <si>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</si>
  <si>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</si>
  <si>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</si>
  <si>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</si>
  <si>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</si>
  <si>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</si>
  <si>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</si>
  <si>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</si>
  <si>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</si>
  <si>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</si>
  <si>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</si>
  <si>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</si>
  <si>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</si>
  <si>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</si>
  <si>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</si>
  <si>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</si>
  <si>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</si>
  <si>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</si>
  <si>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</si>
  <si>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</si>
  <si>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</si>
  <si>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</si>
  <si>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</si>
  <si>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</si>
  <si>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</si>
  <si>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</si>
  <si>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</si>
  <si>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</si>
  <si>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</si>
  <si>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</si>
  <si>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</si>
  <si>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</si>
  <si>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</si>
  <si>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</si>
  <si>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</si>
  <si>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</si>
  <si>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</si>
  <si>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</si>
  <si>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</si>
  <si>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</si>
  <si>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</si>
  <si>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</si>
  <si>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</si>
  <si>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</si>
  <si>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</si>
  <si>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</si>
  <si>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</si>
  <si>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</si>
  <si>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</si>
  <si>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</si>
  <si>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</si>
  <si>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</si>
  <si>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</si>
  <si>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</si>
  <si>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</si>
  <si>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</si>
  <si>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</si>
  <si>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</si>
  <si>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</si>
  <si>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</si>
  <si>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</si>
  <si>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</si>
  <si>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</si>
  <si>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</si>
  <si>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</si>
  <si>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</si>
  <si>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</si>
  <si>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</si>
  <si>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</si>
  <si>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</si>
  <si>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</si>
  <si>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</si>
  <si>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</si>
  <si>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</si>
  <si>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</si>
  <si>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</si>
  <si>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</si>
  <si>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</si>
  <si>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</si>
  <si>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</si>
  <si>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</si>
  <si>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</si>
  <si>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</si>
  <si>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</si>
  <si>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</si>
  <si>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</si>
  <si>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</si>
  <si>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</si>
  <si>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</si>
  <si>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</si>
  <si>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</si>
  <si>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</si>
  <si>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</si>
  <si>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</si>
  <si>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</si>
  <si>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</si>
  <si>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</si>
  <si>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</si>
  <si>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</si>
  <si>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</si>
  <si>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</si>
  <si>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</si>
  <si>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</si>
  <si>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</si>
  <si>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</si>
  <si>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</si>
  <si>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</si>
  <si>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</si>
  <si>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</si>
  <si>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</si>
  <si>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</si>
  <si>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</si>
  <si>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</si>
  <si>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</si>
  <si>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</si>
  <si>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</si>
  <si>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</si>
  <si>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</si>
  <si>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</si>
  <si>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</si>
  <si>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</si>
  <si>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</si>
  <si>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</si>
  <si>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</si>
  <si>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</si>
  <si>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</si>
  <si>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</si>
  <si>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</si>
  <si>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</si>
  <si>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</si>
  <si>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</si>
  <si>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</si>
  <si>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</si>
  <si>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</si>
  <si>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</si>
  <si>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</si>
  <si>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</si>
  <si>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</si>
  <si>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</si>
  <si>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</si>
  <si>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</si>
  <si>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</si>
  <si>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</si>
  <si>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</si>
  <si>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</si>
  <si>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</si>
  <si>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</si>
  <si>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</si>
  <si>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</si>
  <si>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</si>
  <si>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</si>
  <si>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</si>
  <si>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</si>
  <si>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</si>
  <si>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</si>
  <si>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</si>
  <si>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</si>
  <si>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</si>
  <si>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</si>
  <si>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</si>
  <si>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</si>
  <si>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</si>
  <si>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</si>
  <si>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</si>
  <si>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</si>
  <si>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</si>
  <si>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</si>
  <si>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</si>
  <si>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</si>
  <si>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</si>
  <si>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</si>
  <si>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</si>
  <si>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</si>
  <si>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</si>
  <si>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</si>
  <si>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</si>
  <si>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</si>
  <si>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</si>
  <si>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</si>
  <si>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</si>
  <si>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</si>
  <si>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</si>
  <si>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</si>
  <si>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</si>
  <si>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</si>
  <si>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</si>
  <si>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</si>
  <si>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</si>
  <si>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</si>
  <si>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</si>
  <si>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</si>
  <si>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</si>
  <si>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</si>
  <si>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</si>
  <si>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</si>
  <si>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</si>
  <si>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</si>
  <si>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</si>
  <si>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</si>
  <si>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</si>
  <si>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</si>
  <si>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</si>
  <si>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</si>
  <si>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</si>
  <si>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</si>
  <si>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</si>
  <si>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</si>
  <si>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</si>
  <si>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</si>
  <si>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</si>
  <si>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</si>
  <si>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</si>
  <si>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</si>
  <si>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</si>
  <si>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</si>
  <si>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</si>
  <si>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</si>
  <si>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</si>
  <si>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</si>
  <si>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</si>
  <si>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</si>
  <si>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</si>
  <si>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</si>
  <si>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</si>
  <si>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</si>
  <si>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</si>
  <si>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</si>
  <si>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</si>
  <si>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</si>
  <si>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</si>
  <si>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</si>
  <si>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</si>
  <si>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</si>
  <si>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</si>
  <si>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</si>
  <si>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</si>
  <si>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</si>
  <si>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</si>
  <si>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</si>
  <si>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</si>
  <si>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</si>
  <si>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</si>
  <si>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</si>
  <si>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</si>
  <si>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</si>
  <si>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</si>
  <si>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</si>
  <si>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</si>
  <si>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</si>
  <si>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</si>
  <si>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</si>
  <si>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</si>
  <si>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</si>
  <si>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</si>
  <si>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</si>
  <si>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</si>
  <si>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</si>
  <si>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</si>
  <si>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</si>
  <si>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</si>
  <si>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</si>
  <si>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</si>
  <si>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</si>
  <si>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</si>
  <si>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</si>
  <si>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</si>
  <si>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</si>
  <si>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</si>
  <si>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</si>
  <si>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</si>
  <si>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</si>
  <si>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</si>
  <si>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</si>
  <si>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</si>
  <si>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</si>
  <si>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</si>
  <si>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</si>
  <si>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</si>
  <si>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</si>
  <si>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</si>
  <si>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</si>
  <si>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</si>
  <si>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</si>
  <si>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</si>
  <si>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</si>
  <si>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</si>
  <si>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</si>
  <si>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</si>
  <si>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</si>
  <si>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</si>
  <si>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</si>
  <si>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</si>
  <si>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</si>
  <si>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</si>
  <si>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</si>
  <si>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</si>
  <si>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</si>
  <si>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</si>
  <si>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</si>
  <si>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</si>
  <si>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</si>
  <si>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</si>
  <si>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</si>
  <si>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</si>
  <si>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</si>
  <si>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</si>
  <si>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</si>
  <si>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</si>
  <si>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</si>
  <si>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</si>
  <si>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</si>
  <si>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</si>
  <si>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</si>
  <si>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</si>
  <si>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</si>
  <si>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</si>
  <si>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</si>
  <si>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</si>
  <si>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</si>
  <si>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</si>
  <si>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</si>
  <si>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</si>
  <si>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</si>
  <si>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</si>
  <si>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</si>
  <si>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</si>
  <si>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</si>
  <si>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</si>
  <si>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</si>
  <si>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</si>
  <si>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</si>
  <si>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</si>
  <si>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</si>
  <si>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</si>
  <si>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</si>
  <si>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</si>
  <si>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</si>
  <si>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</si>
  <si>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</si>
  <si>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</si>
  <si>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</si>
  <si>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</si>
  <si>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</si>
  <si>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</si>
  <si>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</si>
  <si>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</si>
  <si>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</si>
  <si>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</si>
  <si>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</si>
  <si>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</si>
  <si>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</si>
  <si>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</si>
  <si>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</si>
  <si>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</si>
  <si>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</si>
  <si>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</si>
  <si>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</si>
  <si>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</si>
  <si>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</si>
  <si>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</si>
  <si>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</si>
  <si>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</si>
  <si>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</si>
  <si>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</si>
  <si>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</si>
  <si>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</si>
  <si>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</si>
  <si>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</si>
  <si>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</si>
  <si>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</si>
  <si>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</si>
  <si>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</si>
  <si>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</si>
  <si>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</si>
  <si>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</si>
  <si>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</si>
  <si>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</si>
  <si>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</si>
  <si>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</si>
  <si>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</si>
  <si>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</si>
  <si>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</si>
  <si>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</si>
  <si>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</si>
  <si>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</si>
  <si>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</si>
  <si>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</si>
  <si>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</si>
  <si>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</si>
  <si>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</si>
  <si>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</si>
  <si>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</si>
  <si>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</si>
  <si>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</si>
  <si>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</si>
  <si>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</si>
  <si>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</si>
  <si>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</si>
  <si>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</si>
  <si>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</si>
  <si>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</si>
  <si>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</si>
  <si>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</si>
  <si>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</si>
  <si>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</si>
  <si>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</si>
  <si>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</si>
  <si>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</si>
  <si>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</si>
  <si>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</si>
  <si>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</si>
  <si>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</si>
  <si>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</si>
  <si>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</si>
  <si>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</si>
  <si>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</si>
  <si>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</si>
  <si>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</si>
  <si>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</si>
  <si>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</si>
  <si>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</si>
  <si>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</si>
  <si>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</si>
  <si>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</si>
  <si>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</si>
  <si>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</si>
  <si>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</si>
  <si>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</si>
  <si>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</si>
  <si>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</si>
  <si>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</si>
  <si>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</si>
  <si>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</si>
  <si>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</si>
  <si>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</si>
  <si>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</si>
  <si>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</si>
  <si>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</si>
  <si>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</si>
  <si>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</si>
  <si>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</si>
  <si>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</si>
  <si>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</si>
  <si>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</si>
  <si>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</si>
  <si>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</si>
  <si>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</si>
  <si>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</si>
  <si>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</si>
  <si>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</si>
  <si>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</si>
  <si>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</si>
  <si>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</si>
  <si>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</si>
  <si>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</si>
  <si>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</si>
  <si>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</si>
  <si>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</si>
  <si>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</si>
  <si>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</si>
  <si>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</si>
  <si>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</si>
  <si>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</si>
  <si>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</si>
  <si>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</si>
  <si>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</si>
  <si>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</si>
  <si>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</si>
  <si>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</si>
  <si>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</si>
  <si>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</si>
  <si>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</si>
  <si>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</si>
  <si>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</si>
  <si>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</si>
  <si>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</si>
  <si>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</si>
  <si>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</si>
  <si>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</si>
  <si>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</si>
  <si>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</si>
  <si>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</si>
  <si>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</si>
  <si>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</si>
  <si>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</si>
  <si>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</si>
  <si>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</si>
  <si>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</si>
  <si>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</si>
  <si>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</si>
  <si>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</si>
  <si>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</si>
  <si>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</si>
  <si>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</si>
  <si>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</si>
  <si>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</si>
  <si>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</si>
  <si>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</si>
  <si>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</si>
  <si>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</si>
  <si>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</si>
  <si>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</si>
  <si>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</si>
  <si>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</si>
  <si>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</si>
  <si>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</si>
  <si>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</si>
  <si>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</si>
  <si>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</si>
  <si>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</si>
  <si>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</si>
  <si>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</si>
  <si>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</si>
  <si>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</si>
  <si>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</si>
  <si>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</si>
  <si>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</si>
  <si>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</si>
  <si>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</si>
  <si>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</si>
  <si>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</si>
  <si>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</si>
  <si>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</si>
  <si>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</si>
  <si>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</si>
  <si>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</si>
  <si>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</si>
  <si>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</si>
  <si>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</si>
  <si>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</si>
  <si>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</si>
  <si>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</si>
  <si>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</si>
  <si>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</si>
  <si>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</si>
  <si>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</si>
  <si>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</si>
  <si>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</si>
  <si>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</si>
  <si>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</si>
  <si>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</si>
  <si>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</si>
  <si>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</si>
  <si>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</si>
  <si>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</si>
  <si>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</si>
  <si>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</si>
  <si>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</si>
  <si>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</si>
  <si>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</si>
  <si>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</si>
  <si>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</si>
  <si>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</si>
  <si>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</si>
  <si>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</si>
  <si>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</si>
  <si>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</si>
  <si>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</si>
  <si>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</si>
  <si>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</si>
  <si>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</si>
  <si>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</si>
  <si>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</si>
  <si>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</si>
  <si>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</si>
  <si>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</si>
  <si>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</si>
  <si>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</si>
  <si>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</si>
  <si>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</si>
  <si>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</si>
  <si>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</si>
  <si>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</si>
  <si>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</si>
  <si>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</si>
  <si>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</si>
  <si>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</si>
  <si>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</si>
  <si>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</si>
  <si>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</si>
  <si>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</si>
  <si>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</si>
  <si>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</si>
  <si>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</si>
  <si>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</si>
  <si>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</si>
  <si>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</si>
  <si>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</si>
  <si>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</si>
  <si>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</si>
  <si>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</si>
  <si>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</si>
  <si>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</si>
  <si>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</si>
  <si>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</si>
  <si>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</si>
  <si>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</si>
  <si>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</si>
  <si>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</si>
  <si>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</si>
  <si>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</si>
  <si>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</si>
  <si>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</si>
  <si>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</si>
  <si>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</si>
  <si>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</si>
  <si>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</si>
  <si>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</si>
  <si>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</si>
  <si>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</si>
  <si>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</si>
  <si>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</si>
  <si>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</si>
  <si>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</si>
  <si>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</si>
  <si>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</si>
  <si>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</si>
  <si>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</si>
  <si>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</si>
  <si>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</si>
  <si>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</si>
  <si>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</si>
  <si>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</si>
  <si>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</si>
  <si>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</si>
  <si>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</si>
  <si>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</si>
  <si>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</si>
  <si>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</si>
  <si>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</si>
  <si>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</si>
  <si>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</si>
  <si>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</si>
  <si>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</si>
  <si>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</si>
  <si>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</si>
  <si>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</si>
  <si>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</si>
  <si>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</si>
  <si>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</si>
  <si>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</si>
  <si>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</si>
  <si>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</si>
  <si>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</si>
  <si>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</si>
  <si>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</si>
  <si>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</si>
  <si>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</si>
  <si>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</si>
  <si>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</si>
  <si>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</si>
  <si>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</si>
  <si>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</si>
  <si>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</si>
  <si>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</si>
  <si>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</si>
  <si>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</si>
  <si>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</si>
  <si>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</si>
  <si>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</si>
  <si>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</si>
  <si>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</si>
  <si>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</si>
  <si>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</si>
  <si>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</si>
  <si>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</si>
  <si>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</si>
  <si>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</si>
  <si>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</si>
  <si>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</si>
  <si>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</si>
  <si>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</si>
  <si>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</si>
  <si>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</si>
  <si>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</si>
  <si>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</si>
  <si>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</si>
  <si>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</si>
  <si>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</si>
  <si>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</si>
  <si>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</si>
  <si>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</si>
  <si>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</si>
  <si>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</si>
  <si>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</si>
  <si>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</si>
  <si>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</si>
  <si>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</si>
  <si>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</si>
  <si>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</si>
  <si>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</si>
  <si>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</si>
  <si>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</si>
  <si>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</si>
  <si>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</si>
  <si>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</si>
  <si>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</si>
  <si>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</si>
  <si>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</si>
  <si>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</si>
  <si>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</si>
  <si>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</si>
  <si>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</si>
  <si>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</si>
  <si>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</si>
  <si>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</si>
  <si>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</si>
  <si>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</si>
  <si>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</si>
  <si>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</si>
  <si>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</si>
  <si>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</si>
  <si>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</si>
  <si>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</si>
  <si>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</si>
  <si>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</si>
  <si>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</si>
  <si>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</si>
  <si>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</si>
  <si>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</si>
  <si>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</si>
  <si>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</si>
  <si>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</si>
  <si>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</si>
  <si>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</si>
  <si>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</si>
  <si>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</si>
  <si>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</si>
  <si>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</si>
  <si>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</si>
  <si>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</si>
  <si>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</si>
  <si>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</si>
  <si>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</si>
  <si>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</si>
  <si>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</si>
  <si>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</si>
  <si>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</si>
  <si>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</si>
  <si>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</si>
  <si>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</si>
  <si>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</si>
  <si>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</si>
  <si>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</si>
  <si>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</si>
  <si>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</si>
  <si>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</si>
  <si>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</si>
  <si>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</si>
  <si>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</si>
  <si>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</si>
  <si>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</si>
  <si>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</si>
  <si>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</si>
  <si>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</si>
  <si>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</si>
  <si>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</si>
  <si>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</si>
  <si>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</si>
  <si>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</si>
  <si>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</si>
  <si>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</si>
  <si>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</si>
  <si>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</si>
  <si>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</si>
  <si>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</si>
  <si>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</si>
  <si>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</si>
  <si>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</si>
  <si>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</si>
  <si>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</si>
  <si>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</si>
  <si>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</si>
  <si>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</si>
  <si>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</si>
  <si>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</si>
  <si>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</si>
  <si>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</si>
  <si>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</si>
  <si>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</si>
  <si>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</si>
  <si>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</si>
  <si>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</si>
  <si>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</si>
  <si>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</si>
  <si>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</si>
  <si>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</si>
  <si>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</si>
  <si>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</si>
  <si>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</si>
  <si>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</si>
  <si>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</si>
  <si>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</si>
  <si>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</si>
  <si>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</si>
  <si>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</si>
  <si>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</si>
  <si>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</si>
  <si>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</si>
  <si>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</si>
  <si>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</si>
  <si>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</si>
  <si>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</si>
  <si>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</si>
  <si>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</si>
  <si>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</si>
  <si>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</si>
  <si>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</si>
  <si>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</si>
  <si>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</si>
  <si>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</si>
  <si>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</si>
  <si>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</si>
  <si>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</si>
  <si>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</si>
  <si>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</si>
  <si>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</si>
  <si>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</si>
  <si>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</si>
  <si>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</si>
  <si>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</si>
  <si>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</si>
  <si>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</si>
  <si>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</si>
  <si>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</si>
  <si>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</si>
  <si>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</si>
  <si>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</si>
  <si>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</si>
  <si>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</si>
  <si>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</si>
  <si>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</si>
  <si>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</si>
  <si>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</si>
  <si>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</si>
  <si>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</si>
  <si>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</si>
  <si>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</si>
  <si>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</si>
  <si>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</si>
  <si>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</si>
  <si>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</si>
  <si>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</si>
  <si>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</si>
  <si>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</si>
  <si>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</si>
  <si>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</si>
  <si>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</si>
  <si>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</si>
  <si>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</si>
  <si>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</si>
  <si>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</si>
  <si>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</si>
  <si>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</si>
  <si>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</si>
  <si>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</si>
  <si>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</si>
  <si>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</si>
  <si>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</si>
  <si>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</si>
  <si>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</si>
  <si>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</si>
  <si>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</si>
  <si>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</si>
  <si>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</si>
  <si>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</si>
  <si>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</si>
  <si>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</si>
  <si>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</si>
  <si>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</si>
  <si>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</si>
  <si>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</si>
  <si>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</si>
  <si>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</si>
  <si>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</si>
  <si>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</si>
  <si>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</si>
  <si>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</si>
  <si>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</si>
  <si>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</si>
  <si>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</si>
  <si>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</si>
  <si>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</si>
  <si>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</si>
  <si>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</si>
  <si>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</si>
  <si>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</si>
  <si>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</si>
  <si>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</si>
  <si>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</si>
  <si>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</si>
  <si>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</si>
  <si>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</si>
  <si>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</si>
  <si>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</si>
  <si>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</si>
  <si>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</si>
  <si>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</si>
  <si>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</si>
  <si>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</si>
  <si>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</si>
  <si>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</si>
  <si>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</si>
  <si>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</si>
  <si>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</si>
  <si>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</si>
  <si>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</si>
  <si>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</si>
  <si>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</si>
  <si>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</si>
  <si>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</si>
  <si>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</si>
  <si>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</si>
  <si>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</si>
  <si>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</si>
  <si>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</si>
  <si>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</si>
  <si>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</si>
  <si>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</si>
  <si>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</si>
  <si>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</si>
  <si>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</si>
  <si>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</si>
  <si>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</si>
  <si>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</si>
  <si>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</si>
  <si>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</si>
  <si>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</si>
  <si>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</si>
  <si>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</si>
  <si>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</si>
  <si>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</si>
  <si>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</si>
  <si>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</si>
  <si>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</si>
  <si>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</si>
  <si>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</si>
  <si>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</si>
  <si>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</si>
  <si>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</si>
  <si>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</si>
  <si>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</si>
  <si>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</si>
  <si>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</si>
  <si>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</si>
  <si>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</si>
  <si>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</si>
  <si>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</si>
  <si>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</si>
  <si>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</si>
  <si>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</si>
  <si>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</si>
  <si>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</si>
  <si>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</si>
  <si>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</si>
  <si>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</si>
  <si>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</si>
  <si>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</si>
  <si>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</si>
  <si>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</si>
  <si>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</si>
  <si>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</si>
  <si>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</si>
  <si>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</si>
  <si>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</si>
  <si>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</si>
  <si>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</si>
  <si>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</si>
  <si>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</si>
  <si>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</si>
  <si>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</si>
  <si>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</si>
  <si>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</si>
  <si>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</si>
  <si>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</si>
  <si>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</si>
  <si>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</si>
  <si>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</si>
  <si>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</si>
  <si>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</si>
  <si>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</si>
  <si>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</si>
  <si>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</si>
  <si>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</si>
  <si>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</si>
  <si>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</si>
  <si>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</si>
  <si>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</si>
  <si>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</si>
  <si>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</si>
  <si>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</si>
  <si>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</si>
  <si>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</si>
  <si>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</si>
  <si>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</si>
  <si>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</si>
  <si>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</si>
  <si>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</si>
  <si>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</si>
  <si>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</si>
  <si>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</si>
  <si>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</si>
  <si>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</si>
  <si>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</si>
  <si>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</si>
  <si>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</si>
  <si>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</si>
  <si>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</si>
  <si>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</si>
  <si>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</si>
  <si>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</si>
  <si>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</si>
  <si>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</si>
  <si>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</si>
  <si>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</si>
  <si>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</si>
  <si>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</si>
  <si>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</si>
  <si>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</si>
  <si>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</si>
  <si>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</si>
  <si>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</si>
  <si>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</si>
  <si>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</si>
  <si>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</si>
  <si>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</si>
  <si>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</si>
  <si>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</si>
  <si>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</si>
  <si>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</si>
  <si>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</si>
  <si>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</si>
  <si>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</si>
  <si>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</si>
  <si>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</si>
  <si>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</si>
  <si>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</si>
  <si>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</si>
  <si>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</si>
  <si>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</si>
  <si>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</si>
  <si>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</si>
  <si>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</si>
  <si>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</si>
  <si>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</si>
  <si>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</si>
  <si>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</si>
  <si>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</si>
  <si>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</si>
  <si>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</si>
  <si>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</si>
  <si>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</si>
  <si>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</si>
  <si>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</si>
  <si>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</si>
  <si>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</si>
  <si>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</si>
  <si>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</si>
  <si>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</si>
  <si>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</si>
  <si>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</si>
  <si>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</si>
  <si>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</si>
  <si>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</si>
  <si>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</si>
  <si>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</si>
  <si>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</si>
  <si>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</si>
  <si>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</si>
  <si>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</si>
  <si>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</si>
  <si>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</si>
  <si>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</si>
  <si>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</si>
  <si>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</si>
  <si>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</si>
  <si>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</si>
  <si>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</si>
  <si>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</si>
  <si>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</si>
  <si>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</si>
  <si>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</si>
  <si>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</si>
  <si>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</si>
  <si>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</si>
  <si>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</si>
  <si>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</si>
  <si>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</si>
  <si>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</si>
  <si>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</si>
  <si>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</si>
  <si>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</si>
  <si>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</si>
  <si>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</si>
  <si>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</si>
  <si>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</si>
  <si>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</si>
  <si>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</si>
  <si>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</si>
  <si>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</si>
  <si>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</si>
  <si>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</si>
  <si>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</si>
  <si>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</si>
  <si>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</si>
  <si>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</si>
  <si>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</si>
  <si>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</si>
  <si>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</si>
  <si>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</si>
  <si>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</si>
  <si>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</si>
  <si>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</si>
  <si>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</si>
  <si>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</si>
  <si>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</si>
  <si>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</si>
  <si>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</si>
  <si>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</si>
  <si>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</si>
  <si>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</si>
  <si>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</si>
  <si>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</si>
  <si>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</si>
  <si>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</si>
  <si>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</si>
  <si>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</si>
  <si>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</si>
  <si>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</si>
  <si>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</si>
  <si>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</si>
  <si>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</si>
  <si>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</si>
  <si>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</si>
  <si>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</si>
  <si>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</si>
  <si>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</si>
  <si>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</si>
  <si>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</si>
  <si>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</si>
  <si>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</si>
  <si>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</si>
  <si>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</si>
  <si>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</si>
  <si>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</si>
  <si>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</si>
  <si>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</si>
  <si>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</si>
  <si>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</si>
  <si>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</si>
  <si>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</si>
  <si>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</si>
  <si>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</si>
  <si>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</si>
  <si>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</si>
  <si>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</si>
  <si>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</si>
  <si>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</si>
  <si>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</si>
  <si>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</si>
  <si>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</si>
  <si>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</si>
  <si>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</si>
  <si>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</si>
  <si>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</si>
  <si>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</si>
  <si>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</si>
  <si>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</si>
  <si>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</si>
  <si>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</si>
  <si>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</si>
  <si>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</si>
  <si>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</si>
  <si>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</si>
  <si>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</si>
  <si>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</si>
  <si>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</si>
  <si>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</si>
  <si>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</si>
  <si>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</si>
  <si>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</si>
  <si>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</si>
  <si>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</si>
  <si>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</si>
  <si>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</si>
  <si>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</si>
  <si>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</si>
  <si>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</si>
  <si>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</si>
  <si>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</si>
  <si>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</si>
  <si>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</si>
  <si>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</si>
  <si>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</si>
  <si>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</si>
  <si>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</si>
  <si>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</si>
  <si>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</si>
  <si>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</si>
  <si>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</si>
  <si>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</si>
  <si>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</si>
  <si>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</si>
  <si>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</si>
  <si>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</si>
  <si>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</si>
  <si>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</si>
  <si>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</si>
  <si>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</si>
  <si>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</si>
  <si>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</si>
  <si>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</si>
  <si>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</si>
  <si>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</si>
  <si>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</si>
  <si>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</si>
  <si>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</si>
  <si>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</si>
  <si>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</si>
  <si>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</si>
  <si>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</si>
  <si>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</si>
  <si>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</si>
  <si>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</si>
  <si>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</si>
  <si>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</si>
  <si>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</si>
  <si>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</si>
  <si>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</si>
  <si>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</si>
  <si>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</si>
  <si>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</si>
  <si>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</si>
  <si>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</si>
  <si>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</si>
  <si>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</si>
  <si>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</si>
  <si>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</si>
  <si>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</si>
  <si>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</si>
  <si>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</si>
  <si>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</si>
  <si>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</si>
  <si>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</si>
  <si>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</si>
  <si>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</si>
  <si>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</si>
  <si>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</si>
  <si>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</si>
  <si>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</si>
  <si>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</si>
  <si>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</si>
  <si>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</si>
  <si>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</si>
  <si>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</si>
  <si>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</si>
  <si>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</si>
  <si>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</si>
  <si>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</si>
  <si>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</si>
  <si>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</si>
  <si>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</si>
  <si>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</si>
  <si>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</si>
  <si>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</si>
  <si>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</si>
  <si>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</si>
  <si>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</si>
  <si>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</si>
  <si>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</si>
  <si>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</si>
  <si>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</si>
  <si>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</si>
  <si>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</si>
  <si>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</si>
  <si>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</si>
  <si>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</si>
  <si>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</si>
  <si>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</si>
  <si>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</si>
  <si>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</si>
  <si>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</si>
  <si>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</si>
  <si>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</si>
  <si>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</si>
  <si>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</si>
  <si>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</si>
  <si>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</si>
  <si>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</si>
  <si>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</si>
  <si>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</si>
  <si>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</si>
  <si>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</si>
  <si>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</si>
  <si>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</si>
  <si>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</si>
  <si>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</si>
  <si>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</si>
  <si>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</si>
  <si>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</si>
  <si>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</si>
  <si>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</si>
  <si>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</si>
  <si>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</si>
  <si>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</si>
  <si>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</si>
  <si>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</si>
  <si>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</si>
  <si>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</si>
  <si>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</si>
  <si>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</si>
  <si>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</si>
  <si>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</si>
  <si>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</si>
  <si>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</si>
  <si>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</si>
  <si>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</si>
  <si>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</si>
  <si>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</si>
  <si>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</si>
  <si>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</si>
  <si>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</si>
  <si>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</si>
  <si>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</si>
  <si>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</si>
  <si>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</si>
  <si>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</si>
  <si>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</si>
  <si>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</si>
  <si>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</si>
  <si>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</si>
  <si>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</si>
  <si>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</si>
  <si>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</si>
  <si>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</si>
  <si>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</si>
  <si>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</si>
  <si>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</si>
  <si>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</si>
  <si>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</si>
  <si>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</si>
  <si>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</si>
  <si>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</si>
  <si>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</si>
  <si>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</si>
  <si>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</si>
  <si>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</si>
  <si>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</si>
  <si>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</si>
  <si>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</si>
  <si>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</si>
  <si>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</si>
  <si>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</si>
  <si>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</si>
  <si>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</si>
  <si>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</si>
  <si>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</si>
  <si>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</si>
  <si>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</si>
  <si>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</si>
  <si>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</si>
  <si>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</si>
  <si>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</si>
  <si>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</si>
  <si>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</si>
  <si>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</si>
  <si>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</si>
  <si>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</si>
  <si>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</si>
  <si>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</si>
  <si>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</si>
  <si>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</si>
  <si>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</si>
  <si>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</si>
  <si>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</si>
  <si>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</si>
  <si>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</si>
  <si>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</si>
  <si>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</si>
  <si>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</si>
  <si>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</si>
  <si>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</si>
  <si>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</si>
  <si>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</si>
  <si>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</si>
  <si>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</si>
  <si>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</si>
  <si>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</si>
  <si>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</si>
  <si>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</si>
  <si>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</si>
  <si>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</si>
  <si>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</si>
  <si>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</si>
  <si>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</si>
  <si>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</si>
  <si>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</si>
  <si>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</si>
  <si>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</si>
  <si>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</si>
  <si>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</si>
  <si>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</si>
  <si>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</si>
  <si>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</si>
  <si>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</si>
  <si>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</si>
  <si>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</si>
  <si>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</si>
  <si>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</si>
  <si>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</si>
  <si>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</si>
  <si>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</si>
  <si>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</si>
  <si>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</si>
  <si>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</si>
  <si>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</si>
  <si>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</si>
  <si>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</si>
  <si>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</si>
  <si>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</si>
  <si>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</si>
  <si>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</si>
  <si>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</si>
  <si>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</si>
  <si>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</si>
  <si>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</si>
  <si>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</si>
  <si>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</si>
  <si>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</si>
  <si>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</si>
  <si>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</si>
  <si>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</si>
  <si>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</si>
  <si>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</si>
  <si>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</si>
  <si>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</si>
  <si>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</si>
  <si>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</si>
  <si>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</si>
  <si>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</si>
  <si>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</si>
  <si>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</si>
  <si>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</si>
  <si>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</si>
  <si>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</si>
  <si>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</si>
  <si>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</si>
  <si>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</si>
  <si>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</si>
  <si>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</si>
  <si>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</si>
  <si>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</si>
  <si>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</si>
  <si>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</si>
  <si>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</si>
  <si>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</si>
  <si>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</si>
  <si>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</si>
  <si>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</si>
  <si>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</si>
  <si>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</si>
  <si>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</si>
  <si>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</si>
  <si>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</si>
  <si>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</si>
  <si>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</si>
  <si>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</si>
  <si>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</si>
  <si>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</si>
  <si>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</si>
  <si>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</si>
  <si>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</si>
  <si>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</si>
  <si>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</si>
  <si>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</si>
  <si>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</si>
  <si>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</si>
  <si>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</si>
  <si>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</si>
  <si>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</si>
  <si>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</si>
  <si>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</si>
  <si>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</si>
  <si>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</si>
  <si>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</si>
  <si>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</si>
  <si>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</si>
  <si>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</si>
  <si>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</si>
  <si>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</si>
  <si>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</si>
  <si>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</si>
  <si>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</si>
  <si>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</si>
  <si>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</si>
  <si>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</si>
  <si>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</si>
  <si>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</si>
  <si>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</si>
  <si>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</si>
  <si>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</si>
  <si>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</si>
  <si>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</si>
  <si>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</si>
  <si>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</si>
  <si>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</si>
  <si>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</si>
  <si>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</si>
  <si>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</si>
  <si>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</si>
  <si>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</si>
  <si>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</si>
  <si>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</si>
  <si>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</si>
  <si>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</si>
  <si>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</si>
  <si>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</si>
  <si>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</si>
  <si>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</si>
  <si>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</si>
  <si>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</si>
  <si>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</si>
  <si>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</si>
  <si>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</si>
  <si>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</si>
  <si>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</si>
  <si>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</si>
  <si>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</si>
  <si>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</si>
  <si>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</si>
  <si>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</si>
  <si>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</si>
  <si>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</si>
  <si>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</si>
  <si>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</si>
  <si>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</si>
  <si>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</si>
  <si>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</si>
  <si>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</si>
  <si>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</si>
  <si>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</si>
  <si>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</si>
  <si>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</si>
  <si>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</si>
  <si>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</si>
  <si>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</si>
  <si>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</si>
  <si>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</si>
  <si>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</si>
  <si>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</si>
  <si>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</si>
  <si>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</si>
  <si>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</si>
  <si>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</si>
  <si>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</si>
  <si>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</si>
  <si>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</si>
  <si>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</si>
  <si>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</si>
  <si>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</si>
  <si>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</si>
  <si>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</si>
  <si>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</si>
  <si>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</si>
  <si>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</si>
  <si>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</si>
  <si>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</si>
  <si>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</si>
  <si>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</si>
  <si>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</si>
  <si>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</si>
  <si>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</si>
  <si>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</si>
  <si>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</si>
  <si>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</si>
  <si>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</si>
  <si>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</si>
  <si>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</si>
  <si>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</si>
  <si>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</si>
  <si>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</si>
  <si>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</si>
  <si>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</si>
  <si>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</si>
  <si>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</si>
  <si>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</si>
  <si>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</si>
  <si>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</si>
  <si>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</si>
  <si>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</si>
  <si>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</si>
  <si>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</si>
  <si>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</si>
  <si>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</si>
  <si>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</si>
  <si>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</si>
  <si>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</si>
  <si>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</si>
  <si>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</si>
  <si>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</si>
  <si>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</si>
  <si>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</si>
  <si>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</si>
  <si>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</si>
  <si>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</si>
  <si>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</si>
  <si>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</si>
  <si>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</si>
  <si>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</si>
  <si>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</si>
  <si>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</si>
  <si>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</si>
  <si>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</si>
  <si>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</si>
  <si>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</si>
  <si>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</si>
  <si>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</si>
  <si>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</si>
  <si>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</si>
  <si>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</si>
  <si>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</si>
  <si>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</si>
  <si>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</si>
  <si>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</si>
  <si>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</si>
  <si>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</si>
  <si>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</si>
  <si>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</si>
  <si>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</si>
  <si>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</si>
  <si>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</si>
  <si>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</si>
  <si>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</si>
  <si>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</si>
  <si>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</si>
  <si>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</si>
  <si>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</si>
  <si>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</si>
  <si>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</si>
  <si>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</si>
  <si>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</si>
  <si>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</si>
  <si>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</si>
  <si>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</si>
  <si>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</si>
  <si>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</si>
  <si>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</si>
  <si>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</si>
  <si>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</si>
  <si>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</si>
  <si>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</si>
  <si>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</si>
  <si>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</si>
  <si>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</si>
  <si>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</si>
  <si>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</si>
  <si>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</si>
  <si>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</si>
  <si>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</si>
  <si>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</si>
  <si>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</si>
  <si>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</si>
  <si>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</si>
  <si>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</si>
  <si>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</si>
  <si>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</si>
  <si>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</si>
  <si>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</si>
  <si>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</si>
  <si>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</si>
  <si>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</si>
  <si>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</si>
  <si>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</si>
  <si>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</si>
  <si>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</si>
  <si>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</si>
  <si>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</si>
  <si>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</si>
  <si>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</si>
  <si>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</si>
  <si>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</si>
  <si>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</si>
  <si>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</si>
  <si>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</si>
  <si>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</si>
  <si>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</si>
  <si>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</si>
  <si>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</si>
  <si>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</si>
  <si>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</si>
  <si>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</si>
  <si>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</si>
  <si>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</si>
  <si>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</si>
  <si>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</si>
  <si>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</si>
  <si>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</si>
  <si>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</si>
  <si>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</si>
  <si>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</si>
  <si>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</si>
  <si>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</si>
  <si>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</si>
  <si>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</si>
  <si>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</si>
  <si>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</si>
  <si>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</si>
  <si>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</si>
  <si>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</si>
  <si>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</si>
  <si>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</si>
  <si>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</si>
  <si>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</si>
  <si>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</si>
  <si>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</si>
  <si>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</si>
  <si>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</si>
  <si>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</si>
  <si>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</si>
  <si>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</si>
  <si>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</si>
  <si>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</si>
  <si>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</si>
  <si>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</si>
  <si>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</si>
  <si>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</si>
  <si>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</si>
  <si>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</si>
  <si>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</si>
  <si>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</si>
  <si>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</si>
  <si>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</si>
  <si>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</si>
  <si>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</si>
  <si>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</si>
  <si>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</si>
  <si>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</si>
  <si>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</si>
  <si>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</si>
  <si>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</si>
  <si>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</si>
  <si>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</si>
  <si>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</si>
  <si>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</si>
  <si>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</si>
  <si>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</si>
  <si>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</si>
  <si>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</si>
  <si>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</si>
  <si>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</si>
  <si>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</si>
  <si>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</si>
  <si>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</si>
  <si>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</si>
  <si>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</si>
  <si>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</si>
  <si>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</si>
  <si>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</si>
  <si>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</si>
  <si>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</si>
  <si>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</si>
  <si>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</si>
  <si>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</si>
  <si>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</si>
  <si>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</si>
  <si>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</si>
  <si>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</si>
  <si>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</si>
  <si>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</si>
  <si>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</si>
  <si>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</si>
  <si>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</si>
  <si>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</si>
  <si>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</si>
  <si>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</si>
  <si>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</si>
  <si>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</si>
  <si>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</si>
  <si>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</si>
  <si>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</si>
  <si>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</si>
  <si>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</si>
  <si>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</si>
  <si>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</si>
  <si>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</si>
  <si>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</si>
  <si>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</si>
  <si>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</si>
  <si>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</si>
  <si>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</si>
  <si>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</si>
  <si>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</si>
  <si>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</si>
  <si>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</si>
  <si>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</si>
  <si>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</si>
  <si>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</si>
  <si>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</si>
  <si>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</si>
  <si>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</si>
  <si>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</si>
  <si>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</si>
  <si>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</si>
  <si>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</si>
  <si>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</si>
  <si>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</si>
  <si>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</si>
  <si>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</si>
  <si>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</si>
  <si>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</si>
  <si>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</si>
  <si>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</si>
  <si>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</si>
  <si>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</si>
  <si>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</si>
  <si>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</si>
  <si>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</si>
  <si>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</si>
  <si>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</si>
  <si>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</si>
  <si>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</si>
  <si>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</si>
  <si>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</si>
  <si>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</si>
  <si>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</si>
  <si>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</si>
  <si>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</si>
  <si>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</si>
  <si>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</si>
  <si>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</si>
  <si>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</si>
  <si>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</si>
  <si>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</si>
  <si>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</si>
  <si>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</si>
  <si>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</si>
  <si>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</si>
  <si>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</si>
  <si>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</si>
  <si>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</si>
  <si>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</si>
  <si>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</si>
  <si>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</si>
  <si>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</si>
  <si>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</si>
  <si>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</si>
  <si>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</si>
  <si>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</si>
  <si>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</si>
  <si>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</si>
  <si>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</si>
  <si>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</si>
  <si>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</si>
  <si>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</si>
  <si>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</si>
  <si>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</si>
  <si>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</si>
  <si>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</si>
  <si>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</si>
  <si>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</si>
  <si>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</si>
  <si>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</si>
  <si>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</si>
  <si>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</si>
  <si>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</si>
  <si>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</si>
  <si>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</si>
  <si>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</si>
  <si>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</si>
  <si>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</si>
  <si>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</si>
  <si>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</si>
  <si>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</si>
  <si>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</si>
  <si>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</si>
  <si>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</si>
  <si>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</si>
  <si>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</si>
  <si>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</si>
  <si>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</si>
  <si>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</si>
  <si>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</si>
  <si>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</si>
  <si>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</si>
  <si>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</si>
  <si>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</si>
  <si>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</si>
  <si>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</si>
  <si>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</si>
  <si>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</si>
  <si>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</si>
  <si>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</si>
  <si>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</si>
  <si>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</si>
  <si>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</si>
  <si>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</si>
  <si>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</si>
  <si>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</si>
  <si>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</si>
  <si>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</si>
  <si>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</si>
  <si>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</si>
  <si>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</si>
  <si>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</si>
  <si>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</si>
  <si>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</si>
  <si>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</si>
  <si>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</si>
  <si>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</si>
  <si>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</si>
  <si>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</si>
  <si>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</si>
  <si>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</si>
  <si>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</si>
  <si>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</si>
  <si>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</si>
  <si>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</si>
  <si>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</si>
  <si>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</si>
  <si>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</si>
  <si>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</si>
  <si>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</si>
  <si>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</si>
  <si>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</si>
  <si>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</si>
  <si>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</si>
  <si>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</si>
  <si>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</si>
  <si>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</si>
  <si>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</si>
  <si>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</si>
  <si>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</si>
  <si>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</si>
  <si>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</si>
  <si>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</si>
  <si>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</si>
  <si>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</si>
  <si>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</si>
  <si>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</si>
  <si>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</si>
  <si>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</si>
  <si>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</si>
  <si>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</si>
  <si>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</si>
  <si>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</si>
  <si>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</si>
  <si>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</si>
  <si>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</si>
  <si>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</si>
  <si>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</si>
  <si>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</si>
  <si>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</si>
  <si>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</si>
  <si>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</si>
  <si>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</si>
  <si>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</si>
  <si>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</si>
  <si>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</si>
  <si>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</si>
  <si>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</si>
  <si>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</si>
  <si>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</si>
  <si>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</si>
  <si>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</si>
  <si>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</si>
  <si>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</si>
  <si>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</si>
  <si>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</si>
  <si>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</si>
  <si>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</si>
  <si>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</si>
  <si>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</si>
  <si>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</si>
  <si>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</si>
  <si>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</si>
  <si>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</si>
  <si>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</si>
  <si>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</si>
  <si>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</si>
  <si>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</si>
  <si>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</si>
  <si>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</si>
  <si>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</si>
  <si>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</si>
  <si>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</si>
  <si>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</si>
  <si>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</si>
  <si>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</si>
  <si>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</si>
  <si>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</si>
  <si>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</si>
  <si>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</si>
  <si>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</si>
  <si>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</si>
  <si>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</si>
  <si>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</si>
  <si>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</si>
  <si>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</si>
  <si>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</si>
  <si>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</si>
  <si>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</si>
  <si>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</si>
  <si>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</si>
  <si>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</si>
  <si>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</si>
  <si>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</si>
  <si>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</si>
  <si>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</si>
  <si>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</si>
  <si>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</si>
  <si>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</si>
  <si>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</si>
  <si>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</si>
  <si>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</si>
  <si>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</si>
  <si>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</si>
  <si>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</si>
  <si>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</si>
  <si>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</si>
  <si>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</si>
  <si>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</si>
  <si>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</si>
  <si>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</si>
  <si>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</si>
  <si>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</si>
  <si>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</si>
  <si>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</si>
  <si>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</si>
  <si>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</si>
  <si>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</si>
  <si>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</si>
  <si>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</si>
  <si>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</si>
  <si>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</si>
  <si>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</si>
  <si>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</si>
  <si>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</si>
  <si>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</si>
  <si>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</si>
  <si>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</si>
  <si>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</si>
  <si>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</si>
  <si>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</si>
  <si>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</si>
  <si>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</si>
  <si>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</si>
  <si>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</si>
  <si>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</si>
  <si>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</si>
  <si>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</si>
  <si>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</si>
  <si>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</si>
  <si>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</si>
  <si>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</si>
  <si>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</si>
  <si>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</si>
  <si>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</si>
  <si>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</si>
  <si>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</si>
  <si>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</si>
  <si>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</si>
  <si>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</si>
  <si>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</si>
  <si>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</si>
  <si>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</si>
  <si>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</si>
  <si>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</si>
  <si>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</si>
  <si>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</si>
  <si>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</si>
  <si>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</si>
  <si>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</si>
  <si>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</si>
  <si>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</si>
  <si>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</si>
  <si>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</si>
  <si>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</si>
  <si>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</si>
  <si>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</si>
  <si>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</si>
  <si>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</si>
  <si>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</si>
  <si>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</si>
  <si>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</si>
  <si>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</si>
  <si>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</si>
  <si>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</si>
  <si>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</si>
  <si>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</si>
  <si>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</si>
  <si>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</si>
  <si>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</si>
  <si>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</si>
  <si>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</si>
  <si>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</si>
  <si>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</si>
  <si>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</si>
  <si>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</si>
  <si>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</si>
  <si>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</si>
  <si>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</si>
  <si>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</si>
  <si>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</si>
  <si>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</si>
  <si>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</si>
  <si>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</si>
  <si>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</si>
  <si>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</si>
  <si>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</si>
  <si>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</si>
  <si>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</si>
  <si>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</si>
  <si>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</si>
  <si>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</si>
  <si>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</si>
  <si>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</si>
  <si>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</si>
  <si>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</si>
  <si>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</si>
  <si>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</si>
  <si>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</si>
  <si>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</si>
  <si>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</si>
  <si>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</si>
  <si>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</si>
  <si>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</si>
  <si>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</si>
  <si>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</si>
  <si>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</si>
  <si>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</si>
  <si>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</si>
  <si>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</si>
  <si>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</si>
  <si>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</si>
  <si>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</si>
  <si>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</si>
  <si>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</si>
  <si>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</si>
  <si>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</si>
  <si>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</si>
  <si>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</si>
  <si>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</si>
  <si>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</si>
  <si>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</si>
  <si>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</si>
  <si>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</si>
  <si>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</si>
  <si>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</si>
  <si>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</si>
  <si>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</si>
  <si>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</si>
  <si>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</si>
  <si>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</si>
  <si>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</si>
  <si>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</si>
  <si>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</si>
  <si>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</si>
  <si>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</si>
  <si>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</si>
  <si>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</si>
  <si>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</si>
  <si>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</si>
  <si>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</si>
  <si>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</si>
  <si>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</si>
  <si>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</si>
  <si>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</si>
  <si>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</si>
  <si>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</si>
  <si>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</si>
  <si>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</si>
  <si>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</si>
  <si>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</si>
  <si>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</si>
  <si>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</si>
  <si>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</si>
  <si>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</si>
  <si>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</si>
  <si>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</si>
  <si>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</si>
  <si>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</si>
  <si>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</si>
  <si>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</si>
  <si>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</si>
  <si>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</si>
  <si>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</si>
  <si>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</si>
  <si>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</si>
  <si>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</si>
  <si>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</si>
  <si>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</si>
  <si>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</si>
  <si>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</si>
  <si>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</si>
  <si>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</si>
  <si>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</si>
  <si>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</si>
  <si>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</si>
  <si>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</si>
  <si>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</si>
  <si>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</si>
  <si>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</si>
  <si>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</si>
  <si>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</si>
  <si>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</si>
  <si>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</si>
  <si>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</si>
  <si>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</si>
  <si>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</si>
  <si>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</si>
  <si>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</si>
  <si>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</si>
  <si>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</si>
  <si>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</si>
  <si>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</si>
  <si>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</si>
  <si>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</si>
  <si>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</si>
  <si>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</si>
  <si>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</si>
  <si>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</si>
  <si>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</si>
  <si>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</si>
  <si>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</si>
  <si>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</si>
  <si>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</si>
  <si>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</si>
  <si>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</si>
  <si>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</si>
  <si>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</si>
  <si>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</si>
  <si>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</si>
  <si>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</si>
  <si>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</si>
  <si>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</si>
  <si>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</si>
  <si>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</si>
  <si>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</si>
  <si>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</si>
  <si>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</si>
  <si>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</si>
  <si>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</si>
  <si>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</si>
  <si>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</si>
  <si>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</si>
  <si>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</si>
  <si>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</si>
  <si>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</si>
  <si>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</si>
  <si>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</si>
  <si>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</si>
  <si>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</si>
  <si>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</si>
  <si>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</si>
  <si>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</si>
  <si>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</si>
  <si>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</si>
  <si>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</si>
  <si>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</si>
  <si>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</si>
  <si>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</si>
  <si>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</si>
  <si>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</si>
  <si>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</si>
  <si>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</si>
  <si>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</si>
  <si>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</si>
  <si>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</si>
  <si>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</si>
  <si>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</si>
  <si>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</si>
  <si>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</si>
  <si>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</si>
  <si>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</si>
  <si>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</si>
  <si>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</si>
  <si>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</si>
  <si>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</si>
  <si>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</si>
  <si>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</si>
  <si>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</si>
  <si>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</si>
  <si>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</si>
  <si>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</si>
  <si>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</si>
  <si>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</si>
  <si>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</si>
  <si>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</si>
  <si>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</si>
  <si>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</si>
  <si>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</si>
  <si>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</si>
  <si>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</si>
  <si>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</si>
  <si>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</si>
  <si>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</si>
  <si>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</si>
  <si>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</si>
  <si>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</si>
  <si>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</si>
  <si>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</si>
  <si>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</si>
  <si>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</si>
  <si>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</si>
  <si>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</si>
  <si>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</si>
  <si>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</si>
  <si>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</si>
  <si>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</si>
  <si>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</si>
  <si>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</si>
  <si>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</si>
  <si>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</si>
  <si>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</si>
  <si>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</si>
  <si>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</si>
  <si>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</si>
  <si>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</si>
  <si>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</si>
  <si>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</si>
  <si>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</si>
  <si>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</si>
  <si>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</si>
  <si>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</si>
  <si>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</si>
  <si>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</si>
  <si>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</si>
  <si>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</si>
  <si>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</si>
  <si>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</si>
  <si>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</si>
  <si>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</si>
  <si>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</si>
  <si>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</si>
  <si>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</si>
  <si>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</si>
  <si>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</si>
  <si>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</si>
  <si>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</si>
  <si>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</si>
  <si>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</si>
  <si>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</si>
  <si>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</si>
  <si>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</si>
  <si>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</si>
  <si>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</si>
  <si>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</si>
  <si>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</si>
  <si>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</si>
  <si>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</si>
  <si>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</si>
  <si>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</si>
  <si>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</si>
  <si>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</si>
  <si>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</si>
  <si>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</si>
  <si>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</si>
  <si>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</si>
  <si>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</si>
  <si>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</si>
  <si>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</si>
  <si>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</si>
  <si>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</si>
  <si>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</si>
  <si>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</si>
  <si>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</si>
  <si>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</si>
  <si>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</si>
  <si>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</si>
  <si>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</si>
  <si>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</si>
  <si>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</si>
  <si>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</si>
  <si>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</si>
  <si>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</si>
  <si>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</si>
  <si>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</si>
  <si>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</si>
  <si>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</si>
  <si>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</si>
  <si>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</si>
  <si>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</si>
  <si>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</si>
  <si>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</si>
  <si>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</si>
  <si>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</si>
  <si>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</si>
  <si>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</si>
  <si>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</si>
  <si>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</si>
  <si>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</si>
  <si>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</si>
  <si>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</si>
  <si>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</si>
  <si>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</si>
  <si>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</si>
  <si>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</si>
  <si>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</si>
  <si>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</si>
  <si>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</si>
  <si>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</si>
  <si>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</si>
  <si>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</si>
  <si>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</si>
  <si>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</si>
  <si>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</si>
  <si>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</si>
  <si>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</si>
  <si>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</si>
  <si>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</si>
  <si>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</si>
  <si>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</si>
  <si>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</si>
  <si>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</si>
  <si>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</si>
  <si>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</si>
  <si>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</si>
  <si>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</si>
  <si>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</si>
  <si>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</si>
  <si>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</si>
  <si>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</si>
  <si>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</si>
  <si>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</si>
  <si>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</si>
  <si>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</si>
  <si>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</si>
  <si>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</si>
  <si>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</si>
  <si>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</si>
  <si>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</si>
  <si>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</si>
  <si>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</si>
  <si>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</si>
  <si>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</si>
  <si>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</si>
  <si>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</si>
  <si>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</si>
  <si>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</si>
  <si>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</si>
  <si>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</si>
  <si>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</si>
  <si>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</si>
  <si>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</si>
  <si>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</si>
  <si>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</si>
  <si>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</si>
  <si>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</si>
  <si>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</si>
  <si>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</si>
  <si>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</si>
  <si>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</si>
  <si>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</si>
  <si>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</si>
  <si>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</si>
  <si>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</si>
  <si>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</si>
  <si>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</si>
  <si>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</si>
  <si>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</si>
  <si>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</si>
  <si>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</si>
  <si>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</si>
  <si>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</si>
  <si>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</si>
  <si>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</si>
  <si>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</si>
  <si>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</si>
  <si>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</si>
  <si>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</si>
  <si>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</si>
  <si>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</si>
  <si>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</si>
  <si>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</si>
  <si>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</si>
  <si>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</si>
  <si>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</si>
  <si>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</si>
  <si>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</si>
  <si>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</si>
  <si>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</si>
  <si>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</si>
  <si>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</si>
  <si>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</si>
  <si>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</si>
  <si>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</si>
  <si>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</si>
  <si>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</si>
  <si>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</si>
  <si>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</si>
  <si>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</si>
  <si>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</si>
  <si>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</si>
  <si>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</si>
  <si>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</si>
  <si>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</si>
  <si>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</si>
  <si>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</si>
  <si>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</si>
  <si>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</si>
  <si>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</si>
  <si>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</si>
  <si>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</si>
  <si>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</si>
  <si>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</si>
  <si>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</si>
  <si>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</si>
  <si>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</si>
  <si>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</si>
  <si>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</si>
  <si>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</si>
  <si>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</si>
  <si>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</si>
  <si>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</si>
  <si>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</si>
  <si>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</si>
  <si>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</si>
  <si>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</si>
  <si>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</si>
  <si>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</si>
  <si>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</si>
  <si>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</si>
  <si>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</si>
  <si>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</si>
  <si>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</si>
  <si>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</si>
  <si>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</si>
  <si>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</si>
  <si>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</si>
  <si>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</si>
  <si>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</si>
  <si>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</si>
  <si>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</si>
  <si>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</si>
  <si>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</si>
  <si>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</si>
  <si>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</si>
  <si>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</si>
  <si>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</si>
  <si>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</si>
  <si>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</si>
  <si>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</si>
  <si>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</si>
  <si>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</si>
  <si>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</si>
  <si>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</si>
  <si>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</si>
  <si>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</si>
  <si>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</si>
  <si>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</si>
  <si>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</si>
  <si>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</si>
  <si>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</si>
  <si>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</si>
  <si>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</si>
  <si>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</si>
  <si>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</si>
  <si>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</si>
  <si>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</si>
  <si>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</si>
  <si>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</si>
  <si>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</si>
  <si>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</si>
  <si>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</si>
  <si>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</si>
  <si>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</si>
  <si>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</si>
  <si>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</si>
  <si>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</si>
  <si>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</si>
  <si>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</si>
  <si>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</si>
  <si>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</si>
  <si>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</si>
  <si>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</si>
  <si>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</si>
  <si>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</si>
  <si>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</si>
  <si>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</si>
  <si>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</si>
  <si>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</si>
  <si>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</si>
  <si>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</si>
  <si>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</si>
  <si>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</si>
  <si>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</si>
  <si>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</si>
  <si>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</si>
  <si>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</si>
  <si>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</si>
  <si>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</si>
  <si>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</si>
  <si>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</si>
  <si>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</si>
  <si>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</si>
  <si>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</si>
  <si>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</si>
  <si>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</si>
  <si>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</si>
  <si>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</si>
  <si>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</si>
  <si>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</si>
  <si>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</si>
  <si>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</si>
  <si>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</si>
  <si>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</si>
  <si>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</si>
  <si>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</si>
  <si>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</si>
  <si>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</si>
  <si>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</si>
  <si>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</si>
  <si>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</si>
  <si>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</si>
  <si>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</si>
  <si>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</si>
  <si>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</si>
  <si>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</si>
  <si>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</si>
  <si>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</si>
  <si>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</si>
  <si>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</si>
  <si>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</si>
  <si>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</si>
  <si>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</si>
  <si>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</si>
  <si>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</si>
  <si>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</si>
  <si>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</si>
  <si>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</si>
  <si>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</si>
  <si>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</si>
  <si>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</si>
  <si>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</si>
  <si>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</si>
  <si>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</si>
  <si>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</si>
  <si>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</si>
  <si>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</si>
  <si>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</si>
  <si>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</si>
  <si>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</si>
  <si>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</si>
  <si>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</si>
  <si>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</si>
  <si>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</si>
  <si>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</si>
  <si>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</si>
  <si>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</si>
  <si>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</si>
  <si>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</si>
  <si>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</si>
  <si>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</si>
  <si>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</si>
  <si>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</si>
  <si>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</si>
  <si>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</si>
  <si>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</si>
  <si>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</si>
  <si>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</si>
  <si>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</si>
  <si>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</si>
  <si>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</si>
  <si>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</si>
  <si>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</si>
  <si>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</si>
  <si>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</si>
  <si>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</si>
  <si>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</si>
  <si>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</si>
  <si>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</si>
  <si>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</si>
  <si>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</si>
  <si>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</si>
  <si>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</si>
  <si>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</si>
  <si>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</si>
  <si>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</si>
  <si>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</si>
  <si>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</si>
  <si>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</si>
  <si>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</si>
  <si>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</si>
  <si>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</si>
  <si>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</si>
  <si>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</si>
  <si>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</si>
  <si>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</si>
  <si>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</si>
  <si>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</si>
  <si>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</si>
  <si>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</si>
  <si>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</si>
  <si>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</si>
  <si>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</si>
  <si>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</si>
  <si>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</si>
  <si>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</si>
  <si>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</si>
  <si>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</si>
  <si>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</si>
  <si>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</si>
  <si>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</si>
  <si>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</si>
  <si>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</si>
  <si>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</si>
  <si>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</si>
  <si>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</si>
  <si>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</si>
  <si>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</si>
  <si>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</si>
  <si>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</si>
  <si>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</si>
  <si>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</si>
  <si>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</si>
  <si>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</si>
  <si>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</si>
  <si>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</si>
  <si>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</si>
  <si>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</si>
  <si>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</si>
  <si>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</si>
  <si>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</si>
  <si>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</si>
  <si>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</si>
  <si>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</si>
  <si>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</si>
  <si>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</si>
  <si>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</si>
  <si>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</si>
  <si>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</si>
  <si>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</si>
  <si>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</si>
  <si>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</si>
  <si>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</si>
  <si>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</si>
  <si>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</si>
  <si>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</si>
  <si>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</si>
  <si>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</si>
  <si>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</si>
  <si>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</si>
  <si>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</si>
  <si>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</si>
  <si>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</si>
  <si>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</si>
  <si>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</si>
  <si>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</si>
  <si>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</si>
  <si>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</si>
  <si>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</si>
  <si>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</si>
  <si>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</si>
  <si>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</si>
  <si>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</si>
  <si>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</si>
  <si>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</si>
  <si>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</si>
  <si>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</si>
  <si>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</si>
  <si>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</si>
  <si>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</si>
  <si>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</si>
  <si>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</si>
  <si>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</si>
  <si>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</si>
  <si>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</si>
  <si>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</si>
  <si>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</si>
  <si>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</si>
  <si>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</si>
  <si>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</si>
  <si>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</si>
  <si>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</si>
  <si>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</si>
  <si>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</si>
  <si>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</si>
  <si>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</si>
  <si>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</si>
  <si>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</si>
  <si>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</si>
  <si>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</si>
  <si>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</si>
  <si>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</si>
  <si>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</si>
  <si>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</si>
  <si>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</si>
  <si>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</si>
  <si>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</si>
  <si>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</si>
  <si>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</si>
  <si>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</si>
  <si>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</si>
  <si>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</si>
  <si>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</si>
  <si>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</si>
  <si>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</si>
  <si>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</si>
  <si>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</si>
  <si>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</si>
  <si>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</si>
  <si>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</si>
  <si>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</si>
  <si>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</si>
  <si>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</si>
  <si>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</si>
  <si>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</si>
  <si>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</si>
  <si>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</si>
  <si>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</si>
  <si>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</si>
  <si>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</si>
  <si>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</si>
  <si>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</si>
  <si>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</si>
  <si>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</si>
  <si>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</si>
  <si>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</si>
  <si>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</si>
  <si>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</si>
  <si>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</si>
  <si>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</si>
  <si>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</si>
  <si>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</si>
  <si>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</si>
  <si>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</si>
  <si>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</si>
  <si>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</si>
  <si>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</si>
  <si>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</si>
  <si>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</si>
  <si>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</si>
  <si>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</si>
  <si>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</si>
  <si>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</si>
  <si>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</si>
  <si>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</si>
  <si>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</si>
  <si>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</si>
  <si>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</si>
  <si>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</si>
  <si>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</si>
  <si>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</si>
  <si>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</si>
  <si>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</si>
  <si>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</si>
  <si>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</si>
  <si>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</si>
  <si>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</si>
  <si>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</si>
  <si>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</si>
  <si>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</si>
  <si>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</si>
  <si>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</si>
  <si>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</si>
  <si>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</si>
  <si>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</si>
  <si>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</si>
  <si>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</si>
  <si>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</si>
  <si>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</si>
  <si>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</si>
  <si>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</si>
  <si>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</si>
  <si>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</si>
  <si>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</si>
  <si>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</si>
  <si>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</si>
  <si>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</si>
  <si>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</si>
  <si>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</si>
  <si>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</si>
  <si>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</si>
  <si>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</si>
  <si>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</si>
  <si>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</si>
  <si>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</si>
  <si>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</si>
  <si>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</si>
  <si>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</si>
  <si>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</si>
  <si>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</si>
  <si>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</si>
  <si>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</si>
  <si>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</si>
  <si>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</si>
  <si>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</si>
  <si>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</si>
  <si>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</si>
  <si>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</si>
  <si>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</si>
  <si>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</si>
  <si>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</si>
  <si>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</si>
  <si>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</si>
  <si>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</si>
  <si>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</si>
  <si>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</si>
  <si>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</si>
  <si>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</si>
  <si>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</si>
  <si>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</si>
  <si>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</si>
  <si>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</si>
  <si>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</si>
  <si>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</si>
  <si>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</si>
  <si>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</si>
  <si>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</si>
  <si>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</si>
  <si>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</si>
  <si>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</si>
  <si>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</si>
  <si>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</si>
  <si>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</si>
  <si>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</si>
  <si>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</si>
  <si>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</si>
  <si>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</si>
  <si>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</si>
  <si>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</si>
  <si>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</si>
  <si>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</si>
  <si>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</si>
  <si>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</si>
  <si>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</si>
  <si>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</si>
  <si>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</si>
  <si>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</si>
  <si>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</si>
  <si>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</si>
  <si>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</si>
  <si>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</si>
  <si>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</si>
  <si>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</si>
  <si>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</si>
  <si>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</si>
  <si>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</si>
  <si>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</si>
  <si>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</si>
  <si>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</si>
  <si>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</si>
  <si>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</si>
  <si>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</si>
  <si>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</si>
  <si>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</si>
  <si>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</si>
  <si>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</si>
  <si>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</si>
  <si>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</si>
  <si>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</si>
  <si>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</si>
  <si>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</si>
  <si>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</si>
  <si>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</si>
  <si>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</si>
  <si>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</si>
  <si>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</si>
  <si>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</si>
  <si>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</si>
  <si>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</si>
  <si>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</si>
  <si>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</si>
  <si>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</si>
  <si>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</si>
  <si>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</si>
  <si>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</si>
  <si>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</si>
  <si>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</si>
  <si>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</si>
  <si>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</si>
  <si>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</si>
  <si>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</si>
  <si>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</si>
  <si>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</si>
  <si>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</si>
  <si>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</si>
  <si>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</si>
  <si>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</si>
  <si>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</si>
  <si>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</si>
  <si>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</si>
  <si>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</si>
  <si>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</si>
  <si>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</si>
  <si>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</si>
  <si>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</si>
  <si>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</si>
  <si>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</si>
  <si>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</si>
  <si>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</si>
  <si>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</si>
  <si>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</si>
  <si>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</si>
  <si>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</si>
  <si>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</si>
  <si>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</si>
  <si>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</si>
  <si>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</si>
  <si>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</si>
  <si>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</si>
  <si>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</si>
  <si>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</si>
  <si>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</si>
  <si>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</si>
  <si>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</si>
  <si>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</si>
  <si>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</si>
  <si>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</si>
  <si>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</si>
  <si>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</si>
  <si>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</si>
  <si>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</si>
  <si>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</si>
  <si>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</si>
  <si>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</si>
  <si>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</si>
  <si>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</si>
  <si>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</si>
  <si>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</si>
  <si>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</si>
  <si>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</si>
  <si>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</si>
  <si>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</si>
  <si>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</si>
  <si>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</si>
  <si>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</si>
  <si>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</si>
  <si>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</si>
  <si>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</si>
  <si>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</si>
  <si>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</si>
  <si>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</si>
  <si>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</si>
  <si>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</si>
  <si>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</si>
  <si>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</si>
  <si>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</si>
  <si>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</si>
  <si>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</si>
  <si>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</si>
  <si>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</si>
  <si>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</si>
  <si>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</si>
  <si>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</si>
  <si>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</si>
  <si>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</si>
  <si>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</si>
  <si>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</si>
  <si>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</si>
  <si>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</si>
  <si>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</si>
  <si>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</si>
  <si>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</si>
  <si>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</si>
  <si>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</si>
  <si>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</si>
  <si>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</si>
  <si>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</si>
  <si>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</si>
  <si>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</si>
  <si>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</si>
  <si>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</si>
  <si>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</si>
  <si>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</si>
  <si>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</si>
  <si>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</si>
  <si>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</si>
  <si>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</si>
  <si>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</si>
  <si>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</si>
  <si>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</si>
  <si>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</si>
  <si>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</si>
  <si>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</si>
  <si>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</si>
  <si>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</si>
  <si>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</si>
  <si>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</si>
  <si>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</si>
  <si>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</si>
  <si>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</si>
  <si>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</si>
  <si>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</si>
  <si>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</si>
  <si>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</si>
  <si>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</si>
  <si>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</si>
  <si>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</si>
  <si>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</si>
  <si>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</si>
  <si>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</si>
  <si>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</si>
  <si>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</si>
  <si>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</si>
  <si>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</si>
  <si>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</si>
  <si>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</si>
  <si>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</si>
  <si>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</si>
  <si>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</si>
  <si>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</si>
  <si>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</si>
  <si>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</si>
  <si>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</si>
  <si>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</si>
  <si>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</si>
  <si>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</si>
  <si>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</si>
  <si>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</si>
  <si>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</si>
  <si>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</si>
  <si>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</si>
  <si>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</si>
  <si>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</si>
  <si>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</si>
  <si>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</si>
  <si>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</si>
  <si>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</si>
  <si>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</si>
  <si>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</si>
  <si>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</si>
  <si>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</si>
  <si>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</si>
  <si>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</si>
  <si>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</si>
  <si>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</si>
  <si>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</si>
  <si>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</si>
  <si>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</si>
  <si>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</si>
  <si>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</si>
  <si>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</si>
  <si>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</si>
  <si>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</si>
  <si>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</si>
  <si>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</si>
  <si>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</si>
  <si>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</si>
  <si>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</si>
  <si>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</si>
  <si>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</si>
  <si>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</si>
  <si>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</si>
  <si>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</si>
  <si>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</si>
  <si>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</si>
  <si>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</si>
  <si>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</si>
  <si>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</si>
  <si>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</si>
  <si>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</si>
  <si>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</si>
  <si>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</si>
  <si>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</si>
  <si>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</si>
  <si>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</si>
  <si>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</si>
  <si>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</si>
  <si>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</si>
  <si>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</si>
  <si>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</si>
  <si>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</si>
  <si>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</si>
  <si>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</si>
  <si>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</si>
  <si>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</si>
  <si>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</si>
  <si>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</si>
  <si>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</si>
  <si>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</si>
  <si>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</si>
  <si>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</si>
  <si>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</si>
  <si>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</si>
  <si>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</si>
  <si>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</si>
  <si>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</si>
  <si>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</si>
  <si>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</si>
  <si>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</si>
  <si>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</si>
  <si>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</si>
  <si>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</si>
  <si>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</si>
  <si>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</si>
  <si>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</si>
  <si>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</si>
  <si>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</si>
  <si>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</si>
  <si>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</si>
  <si>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</si>
  <si>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</si>
  <si>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</si>
  <si>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</si>
  <si>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</si>
  <si>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</si>
  <si>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</si>
  <si>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</si>
  <si>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</si>
  <si>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</si>
  <si>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</si>
  <si>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</si>
  <si>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</si>
  <si>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</si>
  <si>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</si>
  <si>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</si>
  <si>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</si>
  <si>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</si>
  <si>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</si>
  <si>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</si>
  <si>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</si>
  <si>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</si>
  <si>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</si>
  <si>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</si>
  <si>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</si>
  <si>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</si>
  <si>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</si>
  <si>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</si>
  <si>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</si>
  <si>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</si>
  <si>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</si>
  <si>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</si>
  <si>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</si>
  <si>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</si>
  <si>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</si>
  <si>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</si>
  <si>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</si>
  <si>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</si>
  <si>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</si>
  <si>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</si>
  <si>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</si>
  <si>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</si>
  <si>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</si>
  <si>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</si>
  <si>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</si>
  <si>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</si>
  <si>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</si>
  <si>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</si>
  <si>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</si>
  <si>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</si>
  <si>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</si>
  <si>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</si>
  <si>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</si>
  <si>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</si>
  <si>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</si>
  <si>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</si>
  <si>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</si>
  <si>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</si>
  <si>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</si>
  <si>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</si>
  <si>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</si>
  <si>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</si>
  <si>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</si>
  <si>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</si>
  <si>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</si>
  <si>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</si>
  <si>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</si>
  <si>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</si>
  <si>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</si>
  <si>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</si>
  <si>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</si>
  <si>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</si>
  <si>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</si>
  <si>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</si>
  <si>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</si>
  <si>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</si>
  <si>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</si>
  <si>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</si>
  <si>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</si>
  <si>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</si>
  <si>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</si>
  <si>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</si>
  <si>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</si>
  <si>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</si>
  <si>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</si>
  <si>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</si>
  <si>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</si>
  <si>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</si>
  <si>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</si>
  <si>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</si>
  <si>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</si>
  <si>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</si>
  <si>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</si>
  <si>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</si>
  <si>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</si>
  <si>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</si>
  <si>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</si>
  <si>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</si>
  <si>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</si>
  <si>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</si>
  <si>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</si>
  <si>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</si>
  <si>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</si>
  <si>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</si>
  <si>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</si>
  <si>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</si>
  <si>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</si>
  <si>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</si>
  <si>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</si>
  <si>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</si>
  <si>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</si>
  <si>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</si>
  <si>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</si>
  <si>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</si>
  <si>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</si>
  <si>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</si>
  <si>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</si>
  <si>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</si>
  <si>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</si>
  <si>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</si>
  <si>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</si>
  <si>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</si>
  <si>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</si>
  <si>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</si>
  <si>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</si>
  <si>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</si>
  <si>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</si>
  <si>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</si>
  <si>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</si>
  <si>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</si>
  <si>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</si>
  <si>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</si>
  <si>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</si>
  <si>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</si>
  <si>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</si>
  <si>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</si>
  <si>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</si>
  <si>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</si>
  <si>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</si>
  <si>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</si>
  <si>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</si>
  <si>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</si>
  <si>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</si>
  <si>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</si>
  <si>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</si>
  <si>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</si>
  <si>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</si>
  <si>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</si>
  <si>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</si>
  <si>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</si>
  <si>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</si>
  <si>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</si>
  <si>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</si>
  <si>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</si>
  <si>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</si>
  <si>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</si>
  <si>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</si>
  <si>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</si>
  <si>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</si>
  <si>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</si>
  <si>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</si>
  <si>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</si>
  <si>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</si>
  <si>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</si>
  <si>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</si>
  <si>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</si>
  <si>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</si>
  <si>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</si>
  <si>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</si>
  <si>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</si>
  <si>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</si>
  <si>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</si>
  <si>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</si>
  <si>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</si>
  <si>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</si>
  <si>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</si>
  <si>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</si>
  <si>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</si>
  <si>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</si>
  <si>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</si>
  <si>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</si>
  <si>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</si>
  <si>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</si>
  <si>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</si>
  <si>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</si>
  <si>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</si>
  <si>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</si>
  <si>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</si>
  <si>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</si>
  <si>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</si>
  <si>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</si>
  <si>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</si>
  <si>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</si>
  <si>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</si>
  <si>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</si>
  <si>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</si>
  <si>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</si>
  <si>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</si>
  <si>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</si>
  <si>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</si>
  <si>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</si>
  <si>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</si>
  <si>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</si>
  <si>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</si>
  <si>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</si>
  <si>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</si>
  <si>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</si>
  <si>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</si>
  <si>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</si>
  <si>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</si>
  <si>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</si>
  <si>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</si>
  <si>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</si>
  <si>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</si>
  <si>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</si>
  <si>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</si>
  <si>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</si>
  <si>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</si>
  <si>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</si>
  <si>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</si>
  <si>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</si>
  <si>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</si>
  <si>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</si>
  <si>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</si>
  <si>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</si>
  <si>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</si>
  <si>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</si>
  <si>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</si>
  <si>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</si>
  <si>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</si>
  <si>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</si>
  <si>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</si>
  <si>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</si>
  <si>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</si>
  <si>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</si>
  <si>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</si>
  <si>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</si>
  <si>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</si>
  <si>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</si>
  <si>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</si>
  <si>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</si>
  <si>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</si>
  <si>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</si>
  <si>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</si>
  <si>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</si>
  <si>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</si>
  <si>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</si>
  <si>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</si>
  <si>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</si>
  <si>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</si>
  <si>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</si>
  <si>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</si>
  <si>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</si>
  <si>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</si>
  <si>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</si>
  <si>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</si>
  <si>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</si>
  <si>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</si>
  <si>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</si>
  <si>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</si>
  <si>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</si>
  <si>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</si>
  <si>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</si>
  <si>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</si>
  <si>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</si>
  <si>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</si>
  <si>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</si>
  <si>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</si>
  <si>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</si>
  <si>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</si>
  <si>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</si>
  <si>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</si>
  <si>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</si>
  <si>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</si>
  <si>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</si>
  <si>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</si>
  <si>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</si>
  <si>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</si>
  <si>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</si>
  <si>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</si>
  <si>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</si>
  <si>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</si>
  <si>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</si>
  <si>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</si>
  <si>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</si>
  <si>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</si>
  <si>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</si>
  <si>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</si>
  <si>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</si>
  <si>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</si>
  <si>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</si>
  <si>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</si>
  <si>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</si>
  <si>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</si>
  <si>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</si>
  <si>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</si>
  <si>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</si>
  <si>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</si>
  <si>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</si>
  <si>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</si>
  <si>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</si>
  <si>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</si>
  <si>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</si>
  <si>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</si>
  <si>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</si>
  <si>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</si>
  <si>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</si>
  <si>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</si>
  <si>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</si>
  <si>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</si>
  <si>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</si>
  <si>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</si>
  <si>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</si>
  <si>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</si>
  <si>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</si>
  <si>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</si>
  <si>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</si>
  <si>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</si>
  <si>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</si>
  <si>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</si>
  <si>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</si>
  <si>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</si>
  <si>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</si>
  <si>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</si>
  <si>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</si>
  <si>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</si>
  <si>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</si>
  <si>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</si>
  <si>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</si>
  <si>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</si>
  <si>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</si>
  <si>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</si>
  <si>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</si>
  <si>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</si>
  <si>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</si>
  <si>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</si>
  <si>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</si>
  <si>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</si>
  <si>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</si>
  <si>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</si>
  <si>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</si>
  <si>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</si>
  <si>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</si>
  <si>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</si>
  <si>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</si>
  <si>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</si>
  <si>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</si>
  <si>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</si>
  <si>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</si>
  <si>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</si>
  <si>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</si>
  <si>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</si>
  <si>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</si>
  <si>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</si>
  <si>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</si>
  <si>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</si>
  <si>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</si>
  <si>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</si>
  <si>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</si>
  <si>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</si>
  <si>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</si>
  <si>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</si>
  <si>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</si>
  <si>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</si>
  <si>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</si>
  <si>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</si>
  <si>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</si>
  <si>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</si>
  <si>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</si>
  <si>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</si>
  <si>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</si>
  <si>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</si>
  <si>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</si>
  <si>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</si>
  <si>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</si>
  <si>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</si>
  <si>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</si>
  <si>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</si>
  <si>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</si>
  <si>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</si>
  <si>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</si>
  <si>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</si>
  <si>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</si>
  <si>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</si>
  <si>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</si>
  <si>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</si>
  <si>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</si>
  <si>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</si>
  <si>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</si>
  <si>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</si>
  <si>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</si>
  <si>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</si>
  <si>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</si>
  <si>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</si>
  <si>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</si>
  <si>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</si>
  <si>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</si>
  <si>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</si>
  <si>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</si>
  <si>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</si>
  <si>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</si>
  <si>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</si>
  <si>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</si>
  <si>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</si>
  <si>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</si>
  <si>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</si>
  <si>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</si>
  <si>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</si>
  <si>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</si>
  <si>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</si>
  <si>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</si>
  <si>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</si>
  <si>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</si>
  <si>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</si>
  <si>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</si>
  <si>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</si>
  <si>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</si>
  <si>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</si>
  <si>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</si>
  <si>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</si>
  <si>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</si>
  <si>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</si>
  <si>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</si>
  <si>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</si>
  <si>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</si>
  <si>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</si>
  <si>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</si>
  <si>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</si>
  <si>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</si>
  <si>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</si>
  <si>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</si>
  <si>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</si>
  <si>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</si>
  <si>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</si>
  <si>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</si>
  <si>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</si>
  <si>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</si>
  <si>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</si>
  <si>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</si>
  <si>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</si>
  <si>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</si>
  <si>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</si>
  <si>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</si>
  <si>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</si>
  <si>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</si>
  <si>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</si>
  <si>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</si>
  <si>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</si>
  <si>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</si>
  <si>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</si>
  <si>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</si>
  <si>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</si>
  <si>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</si>
  <si>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</si>
  <si>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</si>
  <si>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</si>
  <si>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</si>
  <si>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</si>
  <si>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</si>
  <si>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</si>
  <si>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</si>
  <si>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</si>
  <si>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</si>
  <si>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</si>
  <si>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</si>
  <si>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</si>
  <si>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</si>
  <si>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</si>
  <si>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</si>
  <si>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</si>
  <si>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</si>
  <si>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</si>
  <si>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</si>
  <si>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</si>
  <si>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</si>
  <si>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</si>
  <si>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</si>
  <si>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</si>
  <si>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</si>
  <si>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</si>
  <si>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</si>
  <si>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</si>
  <si>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</si>
  <si>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</si>
  <si>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</si>
  <si>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</si>
  <si>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</si>
  <si>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</si>
  <si>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</si>
  <si>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</si>
  <si>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</si>
  <si>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</si>
  <si>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</si>
  <si>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</si>
  <si>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</si>
  <si>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</si>
  <si>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</si>
  <si>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</si>
  <si>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</si>
  <si>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</si>
  <si>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</si>
  <si>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</si>
  <si>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</si>
  <si>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</si>
  <si>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</si>
  <si>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</si>
  <si>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</si>
  <si>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</si>
  <si>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</si>
  <si>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</si>
  <si>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</si>
  <si>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</si>
  <si>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</si>
  <si>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</si>
  <si>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</si>
  <si>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</si>
  <si>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</si>
  <si>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</si>
  <si>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</si>
  <si>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</si>
  <si>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</si>
  <si>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</si>
  <si>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</si>
  <si>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</si>
  <si>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</si>
  <si>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</si>
  <si>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</si>
  <si>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</si>
  <si>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</si>
  <si>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</si>
  <si>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</si>
  <si>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</si>
  <si>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</si>
  <si>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</si>
  <si>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</si>
  <si>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</si>
  <si>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</si>
  <si>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</si>
  <si>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</si>
  <si>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</si>
  <si>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</si>
  <si>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</si>
  <si>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</si>
  <si>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</si>
  <si>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</si>
  <si>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</si>
  <si>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</si>
  <si>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</si>
  <si>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</si>
  <si>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</si>
  <si>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</si>
  <si>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</si>
  <si>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</si>
  <si>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</si>
  <si>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</si>
  <si>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</si>
  <si>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</si>
  <si>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</si>
  <si>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</si>
  <si>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</si>
  <si>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</si>
  <si>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</si>
  <si>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</si>
  <si>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</si>
  <si>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</si>
  <si>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</si>
  <si>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</si>
  <si>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</si>
  <si>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</si>
  <si>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</si>
  <si>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</si>
  <si>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</si>
  <si>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</si>
  <si>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</si>
  <si>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</si>
  <si>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</si>
  <si>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</si>
  <si>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</si>
  <si>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</si>
  <si>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</si>
  <si>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</si>
  <si>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</si>
  <si>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</si>
  <si>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</si>
  <si>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</si>
  <si>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</si>
  <si>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</si>
  <si>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</si>
  <si>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</si>
  <si>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</si>
  <si>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</si>
  <si>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</si>
  <si>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</si>
  <si>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</si>
  <si>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</si>
  <si>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</si>
  <si>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</si>
  <si>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</si>
  <si>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</si>
  <si>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</si>
  <si>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</si>
  <si>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</si>
  <si>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</si>
  <si>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</si>
  <si>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</si>
  <si>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</si>
  <si>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</si>
  <si>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</si>
  <si>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</si>
  <si>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</si>
  <si>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</si>
  <si>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</si>
  <si>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</si>
  <si>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</si>
  <si>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</si>
  <si>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</si>
  <si>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</si>
  <si>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</si>
  <si>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</si>
  <si>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</si>
  <si>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</si>
  <si>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</si>
  <si>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</si>
  <si>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</si>
  <si>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</si>
  <si>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</si>
  <si>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</si>
  <si>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</si>
  <si>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</si>
  <si>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</si>
  <si>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</si>
  <si>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</si>
  <si>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</si>
  <si>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</si>
  <si>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</si>
  <si>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</si>
  <si>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</si>
  <si>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</si>
  <si>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</si>
  <si>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</si>
  <si>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</si>
  <si>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</si>
  <si>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</si>
  <si>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</si>
  <si>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</si>
  <si>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</si>
  <si>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</si>
  <si>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</si>
  <si>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</si>
  <si>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</si>
  <si>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</si>
  <si>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</si>
  <si>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</si>
  <si>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</si>
  <si>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</si>
  <si>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</si>
  <si>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</si>
  <si>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</si>
  <si>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</si>
  <si>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</si>
  <si>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</si>
  <si>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</si>
  <si>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</si>
  <si>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</si>
  <si>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</si>
  <si>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</si>
  <si>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</si>
  <si>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</si>
  <si>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</si>
  <si>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</si>
  <si>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</si>
  <si>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</si>
  <si>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</si>
  <si>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</si>
  <si>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</si>
  <si>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</si>
  <si>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</si>
  <si>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</si>
  <si>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</si>
  <si>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</si>
  <si>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</si>
  <si>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</si>
  <si>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</si>
  <si>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</si>
  <si>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</si>
  <si>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</si>
  <si>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</si>
  <si>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</si>
  <si>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</si>
  <si>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</si>
  <si>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</si>
  <si>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</si>
  <si>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</si>
  <si>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</si>
  <si>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</si>
  <si>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</si>
  <si>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</si>
  <si>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</si>
  <si>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</si>
  <si>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</si>
  <si>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</si>
  <si>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</si>
  <si>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</si>
  <si>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</si>
  <si>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</si>
  <si>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</si>
  <si>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</si>
  <si>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</si>
  <si>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</si>
  <si>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</si>
  <si>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</si>
  <si>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</si>
  <si>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</si>
  <si>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</si>
  <si>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</si>
  <si>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</si>
  <si>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</si>
  <si>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</si>
  <si>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</si>
  <si>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</si>
  <si>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</si>
  <si>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</si>
  <si>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</si>
  <si>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</si>
  <si>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</si>
  <si>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</si>
  <si>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</si>
  <si>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</si>
  <si>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</si>
  <si>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</si>
  <si>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</si>
  <si>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</si>
  <si>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</si>
  <si>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</si>
  <si>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</si>
  <si>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</si>
  <si>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</si>
  <si>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</si>
  <si>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</si>
  <si>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</si>
  <si>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</si>
  <si>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</si>
  <si>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</si>
  <si>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</si>
  <si>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</si>
  <si>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</si>
  <si>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</si>
  <si>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</si>
  <si>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</si>
  <si>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</si>
  <si>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</si>
  <si>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</si>
  <si>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</si>
  <si>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</si>
  <si>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</si>
  <si>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</si>
  <si>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</si>
  <si>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</si>
  <si>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</si>
  <si>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</si>
  <si>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</si>
  <si>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</si>
  <si>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</si>
  <si>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</si>
  <si>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</si>
  <si>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</si>
  <si>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</si>
  <si>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</si>
  <si>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</si>
  <si>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</si>
  <si>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</si>
  <si>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</si>
  <si>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</si>
  <si>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</si>
  <si>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</si>
  <si>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</si>
  <si>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</si>
  <si>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</si>
  <si>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</si>
  <si>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</si>
  <si>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</si>
  <si>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</si>
  <si>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</si>
  <si>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</si>
  <si>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</si>
  <si>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</si>
  <si>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</si>
  <si>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</si>
  <si>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</si>
  <si>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</si>
  <si>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</si>
  <si>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</si>
  <si>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</si>
  <si>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</si>
  <si>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</si>
  <si>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</si>
  <si>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</si>
  <si>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</si>
  <si>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</si>
  <si>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</si>
  <si>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</si>
  <si>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</si>
  <si>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</si>
  <si>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</si>
  <si>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</si>
  <si>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</si>
  <si>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</si>
  <si>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</si>
  <si>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</si>
  <si>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</si>
  <si>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</si>
  <si>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</si>
  <si>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</si>
  <si>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</si>
  <si>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</si>
  <si>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</si>
  <si>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</si>
  <si>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</si>
  <si>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</si>
  <si>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</si>
  <si>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</si>
  <si>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</si>
  <si>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</si>
  <si>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</si>
  <si>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</si>
  <si>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</si>
  <si>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</si>
  <si>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</si>
  <si>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</si>
  <si>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</si>
  <si>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</si>
  <si>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</si>
  <si>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</si>
  <si>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</si>
  <si>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</si>
  <si>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</si>
  <si>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</si>
  <si>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</si>
  <si>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</si>
  <si>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</si>
  <si>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</si>
  <si>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</si>
  <si>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</si>
  <si>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</si>
  <si>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</si>
  <si>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</si>
  <si>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</si>
  <si>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</si>
  <si>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</si>
  <si>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</si>
  <si>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</si>
  <si>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</si>
  <si>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</si>
  <si>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</si>
  <si>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</si>
  <si>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</si>
  <si>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</si>
  <si>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</si>
  <si>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</si>
  <si>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</si>
  <si>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</si>
  <si>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</si>
  <si>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</si>
  <si>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</si>
  <si>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</si>
  <si>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</si>
  <si>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</si>
  <si>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</si>
  <si>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</si>
  <si>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</si>
  <si>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</si>
  <si>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</si>
  <si>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</si>
  <si>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</si>
  <si>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</si>
  <si>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</si>
  <si>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</si>
  <si>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</si>
  <si>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</si>
  <si>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</si>
  <si>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</si>
  <si>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</si>
  <si>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</si>
  <si>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</si>
  <si>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</si>
  <si>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</si>
  <si>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</si>
  <si>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</si>
  <si>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</si>
  <si>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</si>
  <si>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</si>
  <si>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</si>
  <si>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</si>
  <si>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</si>
  <si>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</si>
  <si>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</si>
  <si>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</si>
  <si>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</si>
  <si>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</si>
  <si>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</si>
  <si>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</si>
  <si>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</si>
  <si>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</si>
  <si>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</si>
  <si>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</si>
  <si>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</si>
  <si>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</si>
  <si>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</si>
  <si>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</si>
  <si>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</si>
  <si>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</si>
  <si>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</si>
  <si>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</si>
  <si>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</si>
  <si>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</si>
  <si>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</si>
  <si>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</si>
  <si>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</si>
  <si>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</si>
  <si>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</si>
  <si>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</si>
  <si>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</si>
  <si>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</si>
  <si>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</si>
  <si>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</si>
  <si>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</si>
  <si>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</si>
  <si>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</si>
  <si>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</si>
  <si>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</si>
  <si>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</si>
  <si>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</si>
  <si>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</si>
  <si>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</si>
  <si>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</si>
  <si>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</si>
  <si>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</si>
  <si>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</si>
  <si>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</si>
  <si>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</si>
  <si>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</si>
  <si>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</si>
  <si>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</si>
  <si>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</si>
  <si>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</si>
  <si>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</si>
  <si>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</si>
  <si>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</si>
  <si>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</si>
  <si>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</si>
  <si>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</si>
  <si>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</si>
  <si>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</si>
  <si>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</si>
  <si>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</si>
  <si>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</si>
  <si>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</si>
  <si>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</si>
  <si>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</si>
  <si>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</si>
  <si>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</si>
  <si>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</si>
  <si>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</si>
  <si>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</si>
  <si>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</si>
  <si>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</si>
  <si>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</si>
  <si>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</si>
  <si>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</si>
  <si>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</si>
  <si>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</si>
  <si>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</si>
  <si>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</si>
  <si>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</si>
  <si>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</si>
  <si>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</si>
  <si>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</si>
  <si>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</si>
  <si>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</si>
  <si>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</si>
  <si>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</si>
  <si>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</si>
  <si>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</si>
  <si>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</si>
  <si>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</si>
  <si>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</si>
  <si>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</si>
  <si>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</si>
  <si>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</si>
  <si>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</si>
  <si>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</si>
  <si>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</si>
  <si>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</si>
  <si>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</si>
  <si>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</si>
  <si>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</si>
  <si>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</si>
  <si>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</si>
  <si>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</si>
  <si>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</si>
  <si>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</si>
  <si>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</si>
  <si>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</si>
  <si>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</si>
  <si>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</si>
  <si>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</si>
  <si>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</si>
  <si>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</si>
  <si>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</si>
  <si>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</si>
  <si>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</si>
  <si>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</si>
  <si>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</si>
  <si>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</si>
  <si>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</si>
  <si>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</si>
  <si>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</si>
  <si>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</si>
  <si>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</si>
  <si>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</si>
  <si>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</si>
  <si>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</si>
  <si>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</si>
  <si>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</si>
  <si>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</si>
  <si>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</si>
  <si>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</si>
  <si>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</si>
  <si>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</si>
  <si>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</si>
  <si>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</si>
  <si>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</si>
  <si>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</si>
  <si>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</si>
  <si>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</si>
  <si>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</si>
  <si>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</si>
  <si>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</si>
  <si>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</si>
  <si>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</si>
  <si>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</si>
  <si>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</si>
  <si>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</si>
  <si>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</si>
  <si>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</si>
  <si>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</si>
  <si>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</si>
  <si>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</si>
  <si>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</si>
  <si>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</si>
  <si>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</si>
  <si>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</si>
  <si>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</si>
  <si>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</si>
  <si>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</si>
  <si>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</si>
  <si>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</si>
  <si>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</si>
  <si>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</si>
  <si>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</si>
  <si>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</si>
  <si>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</si>
  <si>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</si>
  <si>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</si>
  <si>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</si>
  <si>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</si>
  <si>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</si>
  <si>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</si>
  <si>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</si>
  <si>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</si>
  <si>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</si>
  <si>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</si>
  <si>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</si>
  <si>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</si>
  <si>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</si>
  <si>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</si>
  <si>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</si>
  <si>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</si>
  <si>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</si>
  <si>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</si>
  <si>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</si>
  <si>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</si>
  <si>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</si>
  <si>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</si>
  <si>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</si>
  <si>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</si>
  <si>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</si>
  <si>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</si>
  <si>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</si>
  <si>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</si>
  <si>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</si>
  <si>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</si>
  <si>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</si>
  <si>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</si>
  <si>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</si>
  <si>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</si>
  <si>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</si>
  <si>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</si>
  <si>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</si>
  <si>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</si>
  <si>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</si>
  <si>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</si>
  <si>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</si>
  <si>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</si>
  <si>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</si>
  <si>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</si>
  <si>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</si>
  <si>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</si>
  <si>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</si>
  <si>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</si>
  <si>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</si>
  <si>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</si>
  <si>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</si>
  <si>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</si>
  <si>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</si>
  <si>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</si>
  <si>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</si>
  <si>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</si>
  <si>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</si>
  <si>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</si>
  <si>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</si>
  <si>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</si>
  <si>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</si>
  <si>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</si>
  <si>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</si>
  <si>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</si>
  <si>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</si>
  <si>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</si>
  <si>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</si>
  <si>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</si>
  <si>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</si>
  <si>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</si>
  <si>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</si>
  <si>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</si>
  <si>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</si>
  <si>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</si>
  <si>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</si>
  <si>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</si>
  <si>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</si>
  <si>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</si>
  <si>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</si>
  <si>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</si>
  <si>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</si>
  <si>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</si>
  <si>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</si>
  <si>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</si>
  <si>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</si>
  <si>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</si>
  <si>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</si>
  <si>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</si>
  <si>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</si>
  <si>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</si>
  <si>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</si>
  <si>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</si>
  <si>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</si>
  <si>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</si>
  <si>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</si>
  <si>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</si>
  <si>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</si>
  <si>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</si>
  <si>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</si>
  <si>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</si>
  <si>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</si>
  <si>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</si>
  <si>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</si>
  <si>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</si>
  <si>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</si>
  <si>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</si>
  <si>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</si>
  <si>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</si>
  <si>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</si>
  <si>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</si>
  <si>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</si>
  <si>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</si>
  <si>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</si>
  <si>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</si>
  <si>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</si>
  <si>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</si>
  <si>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</si>
  <si>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</si>
  <si>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</si>
  <si>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</si>
  <si>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</si>
  <si>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</si>
  <si>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</si>
  <si>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</si>
  <si>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</si>
  <si>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</si>
  <si>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</si>
  <si>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</si>
  <si>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</si>
  <si>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</si>
  <si>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</si>
  <si>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</si>
  <si>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</si>
  <si>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</si>
  <si>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</si>
  <si>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</si>
  <si>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</si>
  <si>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</si>
  <si>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</si>
  <si>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</si>
  <si>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</si>
  <si>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</si>
  <si>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</si>
  <si>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</si>
  <si>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</si>
  <si>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</si>
  <si>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</si>
  <si>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</si>
  <si>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</si>
  <si>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</si>
  <si>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</si>
  <si>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</si>
  <si>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</si>
  <si>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</si>
  <si>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</si>
  <si>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</si>
  <si>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</si>
  <si>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</si>
  <si>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</si>
  <si>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</si>
  <si>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</si>
  <si>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</si>
  <si>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</si>
  <si>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</si>
  <si>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</si>
  <si>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</si>
  <si>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</si>
  <si>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</si>
  <si>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</si>
  <si>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</si>
  <si>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</si>
  <si>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</si>
  <si>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</si>
  <si>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</si>
  <si>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</si>
  <si>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</si>
  <si>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</si>
  <si>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</si>
  <si>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</si>
  <si>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</si>
  <si>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</si>
  <si>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</si>
  <si>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</si>
  <si>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</si>
  <si>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</si>
  <si>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</si>
  <si>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</si>
  <si>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</si>
  <si>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</si>
  <si>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</si>
  <si>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</si>
  <si>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</si>
  <si>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</si>
  <si>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</si>
  <si>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</si>
  <si>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</si>
  <si>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</si>
  <si>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</si>
  <si>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</si>
  <si>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</si>
  <si>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</si>
  <si>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</si>
  <si>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</si>
  <si>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</si>
  <si>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</si>
  <si>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</si>
  <si>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</si>
  <si>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</si>
  <si>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</si>
  <si>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</si>
  <si>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</si>
  <si>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</si>
  <si>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</si>
  <si>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</si>
  <si>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</si>
  <si>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</si>
  <si>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</si>
  <si>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</si>
  <si>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</si>
  <si>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</si>
  <si>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</si>
  <si>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</si>
  <si>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</si>
  <si>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</si>
  <si>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</si>
  <si>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</si>
  <si>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</si>
  <si>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</si>
  <si>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</si>
  <si>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</si>
  <si>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</si>
  <si>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</si>
  <si>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</si>
  <si>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</si>
  <si>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</si>
  <si>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</si>
  <si>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</si>
  <si>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</si>
  <si>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</si>
  <si>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</si>
  <si>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</si>
  <si>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</si>
  <si>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</si>
  <si>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</si>
  <si>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</si>
  <si>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</si>
  <si>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</si>
  <si>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</si>
  <si>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</si>
  <si>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</si>
  <si>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</si>
  <si>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</si>
  <si>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</si>
  <si>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</si>
  <si>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</si>
  <si>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</si>
  <si>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</si>
  <si>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</si>
  <si>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</si>
  <si>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</si>
  <si>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</si>
  <si>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</si>
  <si>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</si>
  <si>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</si>
  <si>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</si>
  <si>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</si>
  <si>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</si>
  <si>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</si>
  <si>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</si>
  <si>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</si>
  <si>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</si>
  <si>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</si>
  <si>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</si>
  <si>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</si>
  <si>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</si>
  <si>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</si>
  <si>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</si>
  <si>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</si>
  <si>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</si>
  <si>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</si>
  <si>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</si>
  <si>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</si>
  <si>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</si>
  <si>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</si>
  <si>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</si>
  <si>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</si>
  <si>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</si>
  <si>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</si>
  <si>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</si>
  <si>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</si>
  <si>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</si>
  <si>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</si>
  <si>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</si>
  <si>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</si>
  <si>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</si>
  <si>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</si>
  <si>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</si>
  <si>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</si>
  <si>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</si>
  <si>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</si>
  <si>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</si>
  <si>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</si>
  <si>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</si>
  <si>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</si>
  <si>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</si>
  <si>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</si>
  <si>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</si>
  <si>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</si>
  <si>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</si>
  <si>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</si>
  <si>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</si>
  <si>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</si>
  <si>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</si>
  <si>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</si>
  <si>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</si>
  <si>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</si>
  <si>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</si>
  <si>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</si>
  <si>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</si>
  <si>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</si>
  <si>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</si>
  <si>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</si>
  <si>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</si>
  <si>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</si>
  <si>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</si>
  <si>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</si>
  <si>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</si>
  <si>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</si>
  <si>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</si>
  <si>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</si>
  <si>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</si>
  <si>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</si>
  <si>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</si>
  <si>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</si>
  <si>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</si>
  <si>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</si>
  <si>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</si>
  <si>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</si>
  <si>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</si>
  <si>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</si>
  <si>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</si>
  <si>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</si>
  <si>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</si>
  <si>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</si>
  <si>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</si>
  <si>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</si>
  <si>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</si>
  <si>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</si>
  <si>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</si>
  <si>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</si>
  <si>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</si>
  <si>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</si>
  <si>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</si>
  <si>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</si>
  <si>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</si>
  <si>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</si>
  <si>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</si>
  <si>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</si>
  <si>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</si>
  <si>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</si>
  <si>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</si>
  <si>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</si>
  <si>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</si>
  <si>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</si>
  <si>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</si>
  <si>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</si>
  <si>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</si>
  <si>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</si>
  <si>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</si>
  <si>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</si>
  <si>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</si>
  <si>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</si>
  <si>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</si>
  <si>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</si>
  <si>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</si>
  <si>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</si>
  <si>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</si>
  <si>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</si>
  <si>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</si>
  <si>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</si>
  <si>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</si>
  <si>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</si>
  <si>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</si>
  <si>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</si>
  <si>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</si>
  <si>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</si>
  <si>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</si>
  <si>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</si>
  <si>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</si>
  <si>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</si>
  <si>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</si>
  <si>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</si>
  <si>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</si>
  <si>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</si>
  <si>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</si>
  <si>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</si>
  <si>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</si>
  <si>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</si>
  <si>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</si>
  <si>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</si>
  <si>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</si>
  <si>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</si>
  <si>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</si>
  <si>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</si>
  <si>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</si>
  <si>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</si>
  <si>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</si>
  <si>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</si>
  <si>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</si>
  <si>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</si>
  <si>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</si>
  <si>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</si>
  <si>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</si>
  <si>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</si>
  <si>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</si>
  <si>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</si>
  <si>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</si>
  <si>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</si>
  <si>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</si>
  <si>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</si>
  <si>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</si>
  <si>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</si>
  <si>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</si>
  <si>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</si>
  <si>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</si>
  <si>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</si>
  <si>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</si>
  <si>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</si>
  <si>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</si>
  <si>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</si>
  <si>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</si>
  <si>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</si>
  <si>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</si>
  <si>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</si>
  <si>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</si>
  <si>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</si>
  <si>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</si>
  <si>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</si>
  <si>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</si>
  <si>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</si>
  <si>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</si>
  <si>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</si>
  <si>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</si>
  <si>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</si>
  <si>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</si>
  <si>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</si>
  <si>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</si>
  <si>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</si>
  <si>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</si>
  <si>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</si>
  <si>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</si>
  <si>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</si>
  <si>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</si>
  <si>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</si>
  <si>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</si>
  <si>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</si>
  <si>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</si>
  <si>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</si>
  <si>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</si>
  <si>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</si>
  <si>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</si>
  <si>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</si>
  <si>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</si>
  <si>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</si>
  <si>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</si>
  <si>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</si>
  <si>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</si>
  <si>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</si>
  <si>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</si>
  <si>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</si>
  <si>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</si>
  <si>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</si>
  <si>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</si>
  <si>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</si>
  <si>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</si>
  <si>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</si>
  <si>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</si>
  <si>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</si>
  <si>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</si>
  <si>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</si>
  <si>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</si>
  <si>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</si>
  <si>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</si>
  <si>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</si>
  <si>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</si>
  <si>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</si>
  <si>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</si>
  <si>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</si>
  <si>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</si>
  <si>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</si>
  <si>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</si>
  <si>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</si>
  <si>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</si>
  <si>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</si>
  <si>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</si>
  <si>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</si>
  <si>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</si>
  <si>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</si>
  <si>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</si>
  <si>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</si>
  <si>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</si>
  <si>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</si>
  <si>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</si>
  <si>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</si>
  <si>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</si>
  <si>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</si>
  <si>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</si>
  <si>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</si>
  <si>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</si>
  <si>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</si>
  <si>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</si>
  <si>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</si>
  <si>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</si>
  <si>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</si>
  <si>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</si>
  <si>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</si>
  <si>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</si>
  <si>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</si>
  <si>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</si>
  <si>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</si>
  <si>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</si>
  <si>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</si>
  <si>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</si>
  <si>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</si>
  <si>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</si>
  <si>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</si>
  <si>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</si>
  <si>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</si>
  <si>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</si>
  <si>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</si>
  <si>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</si>
  <si>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</si>
  <si>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</si>
  <si>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</si>
  <si>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</si>
  <si>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</si>
  <si>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</si>
  <si>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</si>
  <si>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</si>
  <si>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</si>
  <si>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</si>
  <si>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</si>
  <si>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</si>
  <si>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</si>
  <si>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</si>
  <si>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</si>
  <si>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</si>
  <si>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</si>
  <si>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</si>
  <si>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</si>
  <si>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</si>
  <si>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</si>
  <si>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</si>
  <si>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</si>
  <si>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</si>
  <si>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</si>
  <si>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</si>
  <si>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</si>
  <si>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</si>
  <si>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</si>
  <si>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</si>
  <si>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</si>
  <si>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</si>
  <si>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</si>
  <si>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</si>
  <si>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</si>
  <si>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</si>
  <si>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</si>
  <si>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</si>
  <si>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</si>
  <si>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</si>
  <si>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</si>
  <si>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</si>
  <si>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</si>
  <si>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</si>
  <si>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</si>
  <si>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</si>
  <si>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</si>
  <si>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</si>
  <si>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</si>
  <si>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</si>
  <si>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</si>
  <si>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</si>
  <si>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</si>
  <si>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</si>
  <si>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</si>
  <si>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</si>
  <si>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</si>
  <si>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</si>
  <si>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</si>
  <si>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</si>
  <si>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</si>
  <si>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</si>
  <si>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</si>
  <si>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</si>
  <si>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</si>
  <si>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</si>
  <si>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</si>
  <si>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</si>
  <si>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</si>
  <si>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</si>
  <si>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</si>
  <si>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</si>
  <si>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</si>
  <si>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</si>
  <si>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</si>
  <si>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</si>
  <si>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</si>
  <si>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</si>
  <si>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</si>
  <si>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</si>
  <si>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</si>
  <si>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</si>
  <si>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</si>
  <si>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</si>
  <si>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</si>
  <si>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</si>
  <si>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</si>
  <si>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</si>
  <si>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</si>
  <si>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</si>
  <si>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</si>
  <si>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</si>
  <si>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</si>
  <si>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</si>
  <si>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</si>
  <si>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</si>
  <si>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</si>
  <si>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</si>
  <si>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</si>
  <si>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</si>
  <si>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</si>
  <si>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</si>
  <si>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</si>
  <si>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</si>
  <si>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</si>
  <si>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</si>
  <si>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</si>
  <si>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</si>
  <si>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</si>
  <si>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</si>
  <si>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</si>
  <si>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</si>
  <si>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</si>
  <si>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</si>
  <si>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</si>
  <si>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</si>
  <si>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</si>
  <si>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</si>
  <si>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</si>
  <si>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</si>
  <si>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</si>
  <si>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</si>
  <si>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</si>
  <si>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</si>
  <si>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</si>
  <si>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</si>
  <si>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</si>
  <si>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</si>
  <si>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</si>
  <si>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</si>
  <si>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</si>
  <si>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</si>
  <si>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</si>
  <si>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</si>
  <si>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</si>
  <si>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</si>
  <si>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</si>
  <si>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</si>
  <si>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</si>
  <si>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</si>
  <si>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</si>
  <si>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</si>
  <si>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</si>
  <si>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</si>
  <si>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</si>
  <si>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</si>
  <si>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</si>
  <si>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</si>
  <si>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</si>
  <si>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</si>
  <si>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</si>
  <si>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</si>
  <si>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</si>
  <si>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</si>
  <si>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</si>
  <si>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</si>
  <si>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</si>
  <si>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</si>
  <si>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</si>
  <si>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</si>
  <si>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</si>
  <si>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</si>
  <si>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</si>
  <si>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</si>
  <si>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</si>
  <si>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</si>
  <si>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</si>
  <si>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</si>
  <si>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</si>
  <si>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</si>
  <si>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</si>
  <si>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</si>
  <si>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</si>
  <si>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</si>
  <si>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</si>
  <si>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</si>
  <si>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</si>
  <si>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</si>
  <si>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</si>
  <si>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</si>
  <si>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</si>
  <si>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</si>
  <si>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</si>
  <si>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</si>
  <si>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</si>
  <si>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</si>
  <si>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</si>
  <si>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</si>
  <si>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</si>
  <si>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</si>
  <si>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</si>
  <si>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</si>
  <si>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</si>
  <si>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</si>
  <si>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</si>
  <si>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</si>
  <si>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</si>
  <si>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</si>
  <si>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</si>
  <si>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</si>
  <si>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</si>
  <si>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</si>
  <si>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</si>
  <si>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</si>
  <si>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</si>
  <si>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</si>
  <si>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</si>
  <si>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</si>
  <si>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</si>
  <si>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</si>
  <si>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</si>
  <si>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</si>
  <si>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</si>
  <si>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</si>
  <si>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</si>
  <si>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</si>
  <si>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</si>
  <si>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</si>
  <si>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</si>
  <si>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</si>
  <si>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</si>
  <si>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</si>
  <si>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</si>
  <si>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</si>
  <si>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</si>
  <si>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</si>
  <si>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</si>
  <si>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</si>
  <si>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</si>
  <si>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</si>
  <si>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</si>
  <si>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</si>
  <si>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</si>
  <si>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</si>
  <si>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</si>
  <si>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</si>
  <si>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</si>
  <si>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</si>
  <si>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</si>
  <si>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</si>
  <si>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</si>
  <si>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</si>
  <si>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</si>
  <si>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</si>
  <si>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</si>
  <si>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</si>
  <si>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</si>
  <si>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</si>
  <si>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</si>
  <si>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</si>
  <si>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</si>
  <si>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</si>
  <si>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</si>
  <si>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</si>
  <si>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</si>
  <si>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</si>
  <si>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</si>
  <si>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</si>
  <si>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</si>
  <si>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</si>
  <si>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</si>
  <si>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</si>
  <si>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</si>
  <si>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</si>
  <si>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</si>
  <si>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</si>
  <si>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</si>
  <si>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</si>
  <si>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</si>
  <si>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</si>
  <si>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</si>
  <si>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</si>
  <si>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</si>
  <si>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</si>
  <si>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</si>
  <si>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</si>
  <si>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</si>
  <si>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</si>
  <si>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</si>
  <si>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</si>
  <si>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</si>
  <si>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</si>
  <si>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</si>
  <si>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</si>
  <si>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</si>
  <si>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</si>
  <si>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</si>
  <si>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</si>
  <si>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</si>
  <si>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</si>
  <si>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</si>
  <si>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</si>
  <si>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</si>
  <si>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</si>
  <si>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</si>
  <si>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</si>
  <si>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</si>
  <si>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</si>
  <si>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</si>
  <si>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</si>
  <si>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</si>
  <si>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</si>
  <si>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</si>
  <si>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</si>
  <si>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</si>
  <si>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</si>
  <si>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</si>
  <si>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</si>
  <si>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</si>
  <si>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</si>
  <si>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</si>
  <si>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</si>
  <si>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</si>
  <si>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</si>
  <si>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</si>
  <si>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</si>
  <si>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</si>
  <si>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</si>
  <si>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</si>
  <si>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</si>
  <si>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</si>
  <si>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</si>
  <si>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</si>
  <si>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</si>
  <si>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</si>
  <si>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</si>
  <si>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</si>
  <si>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</si>
  <si>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</si>
  <si>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</si>
  <si>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</si>
  <si>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</si>
  <si>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</si>
  <si>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</si>
  <si>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</si>
  <si>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</si>
  <si>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</si>
  <si>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</si>
  <si>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</si>
  <si>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</si>
  <si>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</si>
  <si>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</si>
  <si>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</si>
  <si>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</si>
  <si>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</si>
  <si>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</si>
  <si>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</si>
  <si>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</si>
  <si>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</si>
  <si>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</si>
  <si>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</si>
  <si>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</si>
  <si>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</si>
  <si>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</si>
  <si>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</si>
  <si>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</si>
  <si>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</si>
  <si>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</si>
  <si>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</si>
  <si>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</si>
  <si>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</si>
  <si>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</si>
  <si>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</si>
  <si>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</si>
  <si>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</si>
  <si>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</si>
  <si>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</si>
  <si>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</si>
  <si>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</si>
  <si>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</si>
  <si>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</si>
  <si>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</si>
  <si>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</si>
  <si>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</si>
  <si>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</si>
  <si>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</si>
  <si>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</si>
  <si>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</si>
  <si>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</si>
  <si>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</si>
  <si>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</si>
  <si>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</si>
  <si>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</si>
  <si>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</si>
  <si>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</si>
  <si>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</si>
  <si>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</si>
  <si>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</si>
  <si>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</si>
  <si>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</si>
  <si>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</si>
  <si>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</si>
  <si>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</si>
  <si>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</si>
  <si>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</si>
  <si>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</si>
  <si>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</si>
  <si>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</si>
  <si>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</si>
  <si>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</si>
  <si>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</si>
  <si>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</si>
  <si>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</si>
  <si>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</si>
  <si>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</si>
  <si>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</si>
  <si>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</si>
  <si>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</si>
  <si>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</si>
  <si>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</si>
  <si>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</si>
  <si>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</si>
  <si>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</si>
  <si>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</si>
  <si>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</si>
  <si>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</si>
  <si>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</si>
  <si>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</si>
  <si>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</si>
  <si>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</si>
  <si>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</si>
  <si>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</si>
  <si>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</si>
  <si>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</si>
  <si>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</si>
  <si>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</si>
  <si>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</si>
  <si>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</si>
  <si>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</si>
  <si>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</si>
  <si>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</si>
  <si>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</si>
  <si>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</si>
  <si>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</si>
  <si>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</si>
  <si>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</si>
  <si>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</si>
  <si>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</si>
  <si>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</si>
  <si>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</si>
  <si>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</si>
  <si>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</si>
  <si>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</si>
  <si>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</si>
  <si>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</si>
  <si>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</si>
  <si>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</si>
  <si>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</si>
  <si>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</si>
  <si>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</si>
  <si>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</si>
  <si>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</si>
  <si>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</si>
  <si>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</si>
  <si>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</si>
  <si>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</si>
  <si>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</si>
  <si>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</si>
  <si>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</si>
  <si>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</si>
  <si>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</si>
  <si>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</si>
  <si>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</si>
  <si>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</si>
  <si>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</si>
  <si>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</si>
  <si>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</si>
  <si>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</si>
  <si>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</si>
  <si>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</si>
  <si>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</si>
  <si>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</si>
  <si>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</si>
  <si>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</si>
  <si>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</si>
  <si>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</si>
  <si>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</si>
  <si>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</si>
  <si>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</si>
  <si>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</si>
  <si>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</si>
  <si>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</si>
  <si>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</si>
  <si>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</si>
  <si>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</si>
  <si>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</si>
  <si>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</si>
  <si>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</si>
  <si>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</si>
  <si>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</si>
  <si>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</si>
  <si>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</si>
  <si>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</si>
  <si>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</si>
  <si>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</si>
  <si>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</si>
  <si>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</si>
  <si>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</si>
  <si>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</si>
  <si>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</si>
  <si>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</si>
  <si>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</si>
  <si>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</si>
  <si>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</si>
  <si>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</si>
  <si>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</si>
  <si>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</si>
  <si>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</si>
  <si>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</si>
  <si>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</si>
  <si>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</si>
  <si>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</si>
  <si>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</si>
  <si>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</si>
  <si>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</si>
  <si>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</si>
  <si>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</si>
  <si>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</si>
  <si>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</si>
  <si>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</si>
  <si>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</si>
  <si>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</si>
  <si>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</si>
  <si>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</si>
  <si>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</si>
  <si>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</si>
  <si>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</si>
  <si>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</si>
  <si>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</si>
  <si>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</si>
  <si>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</si>
  <si>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</si>
  <si>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</si>
  <si>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</si>
  <si>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</si>
  <si>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</si>
  <si>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</si>
  <si>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</si>
  <si>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</si>
  <si>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</si>
  <si>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</si>
  <si>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</si>
  <si>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</si>
  <si>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</si>
  <si>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</si>
  <si>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</si>
  <si>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</si>
  <si>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</si>
  <si>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</si>
  <si>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</si>
  <si>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</si>
  <si>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</si>
  <si>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</si>
  <si>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</si>
  <si>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</si>
  <si>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</si>
  <si>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</si>
  <si>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</si>
  <si>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</si>
  <si>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</si>
  <si>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</si>
  <si>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</si>
  <si>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</si>
  <si>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</si>
  <si>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</si>
  <si>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</si>
  <si>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</si>
  <si>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</si>
  <si>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</si>
  <si>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</si>
  <si>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</si>
  <si>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</si>
  <si>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</si>
  <si>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</si>
  <si>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</si>
  <si>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</si>
  <si>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</si>
  <si>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</si>
  <si>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</si>
  <si>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</si>
  <si>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</si>
  <si>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</si>
  <si>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</si>
  <si>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</si>
  <si>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</si>
  <si>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</si>
  <si>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</si>
  <si>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</si>
  <si>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</si>
  <si>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</si>
  <si>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</si>
  <si>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</si>
  <si>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</si>
  <si>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</si>
  <si>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</si>
  <si>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</si>
  <si>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</si>
  <si>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</si>
  <si>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</si>
  <si>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</si>
  <si>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</si>
  <si>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</si>
  <si>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</si>
  <si>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</si>
  <si>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</si>
  <si>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</si>
  <si>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</si>
  <si>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</si>
  <si>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</si>
  <si>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</si>
  <si>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</si>
  <si>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</si>
  <si>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</si>
  <si>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</si>
  <si>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</si>
  <si>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</si>
  <si>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</si>
  <si>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</si>
  <si>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</si>
  <si>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</si>
  <si>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</si>
  <si>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</si>
  <si>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</si>
  <si>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</si>
  <si>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</si>
  <si>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</si>
  <si>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</si>
  <si>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</si>
  <si>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</si>
  <si>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</si>
  <si>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</si>
  <si>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</si>
  <si>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</si>
  <si>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</si>
  <si>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</si>
  <si>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</si>
  <si>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</si>
  <si>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</si>
  <si>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</si>
  <si>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</si>
  <si>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</si>
  <si>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</si>
  <si>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</si>
  <si>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</si>
  <si>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</si>
  <si>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</si>
  <si>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</si>
  <si>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</si>
  <si>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</si>
  <si>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</si>
  <si>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</si>
  <si>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</si>
  <si>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</si>
  <si>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</si>
  <si>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</si>
  <si>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</si>
  <si>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</si>
  <si>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</si>
  <si>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</si>
  <si>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</si>
  <si>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</si>
  <si>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</si>
  <si>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</si>
  <si>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</si>
  <si>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</si>
  <si>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</si>
  <si>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</si>
  <si>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</si>
  <si>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</si>
  <si>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</si>
  <si>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</si>
  <si>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</si>
  <si>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</si>
  <si>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</si>
  <si>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</si>
  <si>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</si>
  <si>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</si>
  <si>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</si>
  <si>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</si>
  <si>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</si>
  <si>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</si>
  <si>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</si>
  <si>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</si>
  <si>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</si>
  <si>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</si>
  <si>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</si>
  <si>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</si>
  <si>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</si>
  <si>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</si>
  <si>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</si>
  <si>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</si>
  <si>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</si>
  <si>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</si>
  <si>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</si>
  <si>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</si>
  <si>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</si>
  <si>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</si>
  <si>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</si>
  <si>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</si>
  <si>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</si>
  <si>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</si>
  <si>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</si>
  <si>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</si>
  <si>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</si>
  <si>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</si>
  <si>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</si>
  <si>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</si>
  <si>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</si>
  <si>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</si>
  <si>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</si>
  <si>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</si>
  <si>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</si>
  <si>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</si>
  <si>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</si>
  <si>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</si>
  <si>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</si>
  <si>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</si>
  <si>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</si>
  <si>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</si>
  <si>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</si>
  <si>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</si>
  <si>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</si>
  <si>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</si>
  <si>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</si>
  <si>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</si>
  <si>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</si>
  <si>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</si>
  <si>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</si>
  <si>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</si>
  <si>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</si>
  <si>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</si>
  <si>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</si>
  <si>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</si>
  <si>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</si>
  <si>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</si>
  <si>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</si>
  <si>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</si>
  <si>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</si>
  <si>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</si>
  <si>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</si>
  <si>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</si>
  <si>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</si>
  <si>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</si>
  <si>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</si>
  <si>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</si>
  <si>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</si>
  <si>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</si>
  <si>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</si>
  <si>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</si>
  <si>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</si>
  <si>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</si>
  <si>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</si>
  <si>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</si>
  <si>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</si>
  <si>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</si>
  <si>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</si>
  <si>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</si>
  <si>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</si>
  <si>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</si>
  <si>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</si>
  <si>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</si>
  <si>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</si>
  <si>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</si>
  <si>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</si>
  <si>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</si>
  <si>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</si>
  <si>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</si>
  <si>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</si>
  <si>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</si>
  <si>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</si>
  <si>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</si>
  <si>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</si>
  <si>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</si>
  <si>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</si>
  <si>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</si>
  <si>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</si>
  <si>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</si>
  <si>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</si>
  <si>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</si>
  <si>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</si>
  <si>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</si>
  <si>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</si>
  <si>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</si>
  <si>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</si>
  <si>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</si>
  <si>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</si>
  <si>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</si>
  <si>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</si>
  <si>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</si>
  <si>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</si>
  <si>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</si>
  <si>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</si>
  <si>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</si>
  <si>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</si>
  <si>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</si>
  <si>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</si>
  <si>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</si>
  <si>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</si>
  <si>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</si>
  <si>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</si>
  <si>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</si>
  <si>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</si>
  <si>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</si>
  <si>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</si>
  <si>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</si>
  <si>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</si>
  <si>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</si>
  <si>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</si>
  <si>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</si>
  <si>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</si>
  <si>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</si>
  <si>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</si>
  <si>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</si>
  <si>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</si>
  <si>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</si>
  <si>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</si>
  <si>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</si>
  <si>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</si>
  <si>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</si>
  <si>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</si>
  <si>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</si>
  <si>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</si>
  <si>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</si>
  <si>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</si>
  <si>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</si>
  <si>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</si>
  <si>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</si>
  <si>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</si>
  <si>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</si>
  <si>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</si>
  <si>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</si>
  <si>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</si>
  <si>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</si>
  <si>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</si>
  <si>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</si>
  <si>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</si>
  <si>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</si>
  <si>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</si>
  <si>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</si>
  <si>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</si>
  <si>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</si>
  <si>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</si>
  <si>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</si>
  <si>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</si>
  <si>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</si>
  <si>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</si>
  <si>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</si>
  <si>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</si>
  <si>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</si>
  <si>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</si>
  <si>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</si>
  <si>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</si>
  <si>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</si>
  <si>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</si>
  <si>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</si>
  <si>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</si>
  <si>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</si>
  <si>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</si>
  <si>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</si>
  <si>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</si>
  <si>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</si>
  <si>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</si>
  <si>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</si>
  <si>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</si>
  <si>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</si>
  <si>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</si>
  <si>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</si>
  <si>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</si>
  <si>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</si>
  <si>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</si>
  <si>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</si>
  <si>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</si>
  <si>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</si>
  <si>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</si>
  <si>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</si>
  <si>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</si>
  <si>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</si>
  <si>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</si>
  <si>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</si>
  <si>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</si>
  <si>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</si>
  <si>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</si>
  <si>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</si>
  <si>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</si>
  <si>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</si>
  <si>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</si>
  <si>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</si>
  <si>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</si>
  <si>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</si>
  <si>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</si>
  <si>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</si>
  <si>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</si>
  <si>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</si>
  <si>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</si>
  <si>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</si>
  <si>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</si>
  <si>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</si>
  <si>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</si>
  <si>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</si>
  <si>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</si>
  <si>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</si>
  <si>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</si>
  <si>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</si>
  <si>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</si>
  <si>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</si>
  <si>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</si>
  <si>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</si>
  <si>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</si>
  <si>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</si>
  <si>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</si>
  <si>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</si>
  <si>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</si>
  <si>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</si>
  <si>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</si>
  <si>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</si>
  <si>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</si>
  <si>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</si>
  <si>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</si>
  <si>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</si>
  <si>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</si>
  <si>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</si>
  <si>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</si>
  <si>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</si>
  <si>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</si>
  <si>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</si>
  <si>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</si>
  <si>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</si>
  <si>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</si>
  <si>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</si>
  <si>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</si>
  <si>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</si>
  <si>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</si>
  <si>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</si>
  <si>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</si>
  <si>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</si>
  <si>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</si>
  <si>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</si>
  <si>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</si>
  <si>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</si>
  <si>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</si>
  <si>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</si>
  <si>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</si>
  <si>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</si>
  <si>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</si>
  <si>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</si>
  <si>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</si>
  <si>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</si>
  <si>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</si>
  <si>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</si>
  <si>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</si>
  <si>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</si>
  <si>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</si>
  <si>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</si>
  <si>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</si>
  <si>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</si>
  <si>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</si>
  <si>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</si>
  <si>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</si>
  <si>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</si>
  <si>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</si>
  <si>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</si>
  <si>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</si>
  <si>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</si>
  <si>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</si>
  <si>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</si>
  <si>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</si>
  <si>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</si>
  <si>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</si>
  <si>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</si>
  <si>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</si>
  <si>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</si>
  <si>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</si>
  <si>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</si>
  <si>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</si>
  <si>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</si>
  <si>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</si>
  <si>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</si>
  <si>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</si>
  <si>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</si>
  <si>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</si>
  <si>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</si>
  <si>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</si>
  <si>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</si>
  <si>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</si>
  <si>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</si>
  <si>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</si>
  <si>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</si>
  <si>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</si>
  <si>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</si>
  <si>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</si>
  <si>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</si>
  <si>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</si>
  <si>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</si>
  <si>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</si>
  <si>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</si>
  <si>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</si>
  <si>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</si>
  <si>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</si>
  <si>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</si>
  <si>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</si>
  <si>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</si>
  <si>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</si>
  <si>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</si>
  <si>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</si>
  <si>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</si>
  <si>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</si>
  <si>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</si>
  <si>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</si>
  <si>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</si>
  <si>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</si>
  <si>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</si>
  <si>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</si>
  <si>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</si>
  <si>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</si>
  <si>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</si>
  <si>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</si>
  <si>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</si>
  <si>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</si>
  <si>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</si>
  <si>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</si>
  <si>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</si>
  <si>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</si>
  <si>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</si>
  <si>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</si>
  <si>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</si>
  <si>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</si>
  <si>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</si>
  <si>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</si>
  <si>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</si>
  <si>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</si>
  <si>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</si>
  <si>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</si>
  <si>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</si>
  <si>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</si>
  <si>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</si>
  <si>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</si>
  <si>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</si>
  <si>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</si>
  <si>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</si>
  <si>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</si>
  <si>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</si>
  <si>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</si>
  <si>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</si>
  <si>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</si>
  <si>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</si>
  <si>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</si>
  <si>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</si>
  <si>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</si>
  <si>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</si>
  <si>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</si>
  <si>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</si>
  <si>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</si>
  <si>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</si>
  <si>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</si>
  <si>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</si>
  <si>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</si>
  <si>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</si>
  <si>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</si>
  <si>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</si>
  <si>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</si>
  <si>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</si>
  <si>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</si>
  <si>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</si>
  <si>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</si>
  <si>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</si>
  <si>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</si>
  <si>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</si>
  <si>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</si>
  <si>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</si>
  <si>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</si>
  <si>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</si>
  <si>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</si>
  <si>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</si>
  <si>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</si>
  <si>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</si>
  <si>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</si>
  <si>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</si>
  <si>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</si>
  <si>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</si>
  <si>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</si>
  <si>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</si>
  <si>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</si>
  <si>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</si>
  <si>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</si>
  <si>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</si>
  <si>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</si>
  <si>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</si>
  <si>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</si>
  <si>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</si>
  <si>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</si>
  <si>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</si>
  <si>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</si>
  <si>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</si>
  <si>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</si>
  <si>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</si>
  <si>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</si>
  <si>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</si>
  <si>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</si>
  <si>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</si>
  <si>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</si>
  <si>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</si>
  <si>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</si>
  <si>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</si>
  <si>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</si>
  <si>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</si>
  <si>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</si>
  <si>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</si>
  <si>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</si>
  <si>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</si>
  <si>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</si>
  <si>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</si>
  <si>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</si>
  <si>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</si>
  <si>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</si>
  <si>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</si>
  <si>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</si>
  <si>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</si>
  <si>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</si>
  <si>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</si>
  <si>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</si>
  <si>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</si>
  <si>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</si>
  <si>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</si>
  <si>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</si>
  <si>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</si>
  <si>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</si>
  <si>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</si>
  <si>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</si>
  <si>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</si>
  <si>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</si>
  <si>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</si>
  <si>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</si>
  <si>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</si>
  <si>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</si>
  <si>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</si>
  <si>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</si>
  <si>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</si>
  <si>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</si>
  <si>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</si>
  <si>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</si>
  <si>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</si>
  <si>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</si>
  <si>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</si>
  <si>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</si>
  <si>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</si>
  <si>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</si>
  <si>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</si>
  <si>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</si>
  <si>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</si>
  <si>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</si>
  <si>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</si>
  <si>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</si>
  <si>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</si>
  <si>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</si>
  <si>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</si>
  <si>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</si>
  <si>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</si>
  <si>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</si>
  <si>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</si>
  <si>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</si>
  <si>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</si>
  <si>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</si>
  <si>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</si>
  <si>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</si>
  <si>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</si>
  <si>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</si>
  <si>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</si>
  <si>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</si>
  <si>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</si>
  <si>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</si>
  <si>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</si>
  <si>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</si>
  <si>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</si>
  <si>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</si>
  <si>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</si>
  <si>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</si>
  <si>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</si>
  <si>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</si>
  <si>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</si>
  <si>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</si>
  <si>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</si>
  <si>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</si>
  <si>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</si>
  <si>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</si>
  <si>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</si>
  <si>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</si>
  <si>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</si>
  <si>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</si>
  <si>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</si>
  <si>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</si>
  <si>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</si>
  <si>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</si>
  <si>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</si>
  <si>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</si>
  <si>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</si>
  <si>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</si>
  <si>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</si>
  <si>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</si>
  <si>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</si>
  <si>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</si>
  <si>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</si>
  <si>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</si>
  <si>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</si>
  <si>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</si>
  <si>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</si>
  <si>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</si>
  <si>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</si>
  <si>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</si>
  <si>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</si>
  <si>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</si>
  <si>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</si>
  <si>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</si>
  <si>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</si>
  <si>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</si>
  <si>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</si>
  <si>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</si>
  <si>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</si>
  <si>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</si>
  <si>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</si>
  <si>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</si>
  <si>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</si>
  <si>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</si>
  <si>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</si>
  <si>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</si>
  <si>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</si>
  <si>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</si>
  <si>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</si>
  <si>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</si>
  <si>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</si>
  <si>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</si>
  <si>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</si>
  <si>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</si>
  <si>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</si>
  <si>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</si>
  <si>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</si>
  <si>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</si>
  <si>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</si>
  <si>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</si>
  <si>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</si>
  <si>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</si>
  <si>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</si>
  <si>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</si>
  <si>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</si>
  <si>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</si>
  <si>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</si>
  <si>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</si>
  <si>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</si>
  <si>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</si>
  <si>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</si>
  <si>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</si>
  <si>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</si>
  <si>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</si>
  <si>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</si>
  <si>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</si>
  <si>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</si>
  <si>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</si>
  <si>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</si>
  <si>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</si>
  <si>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</si>
  <si>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</si>
  <si>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</si>
  <si>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</si>
  <si>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</si>
  <si>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</si>
  <si>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</si>
  <si>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</si>
  <si>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</si>
  <si>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</si>
  <si>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</si>
  <si>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</si>
  <si>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</si>
  <si>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</si>
  <si>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</si>
  <si>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</si>
  <si>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</si>
  <si>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</si>
  <si>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</si>
  <si>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</si>
  <si>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</si>
  <si>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</si>
  <si>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</si>
  <si>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</si>
  <si>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</si>
  <si>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</si>
  <si>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</si>
  <si>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</si>
  <si>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</si>
  <si>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</si>
  <si>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</si>
  <si>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</si>
  <si>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</si>
  <si>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</si>
  <si>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</si>
  <si>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</si>
  <si>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</si>
  <si>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</si>
  <si>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</si>
  <si>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</si>
  <si>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</si>
  <si>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</si>
  <si>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</si>
  <si>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</si>
  <si>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</si>
  <si>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</si>
  <si>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</si>
  <si>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</si>
  <si>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</si>
  <si>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</si>
  <si>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</si>
  <si>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</si>
  <si>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</si>
  <si>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</si>
  <si>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</si>
  <si>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</si>
  <si>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</si>
  <si>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</si>
  <si>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</si>
  <si>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</si>
  <si>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</si>
  <si>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</si>
  <si>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</si>
  <si>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</si>
  <si>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</si>
  <si>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</si>
  <si>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</si>
  <si>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</si>
  <si>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</si>
  <si>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</si>
  <si>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</si>
  <si>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</si>
  <si>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</si>
  <si>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</si>
  <si>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</si>
  <si>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</si>
  <si>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</si>
  <si>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</si>
  <si>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</si>
  <si>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</si>
  <si>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</si>
  <si>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</si>
  <si>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</si>
  <si>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</si>
  <si>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</si>
  <si>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</si>
  <si>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</si>
  <si>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</si>
  <si>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</si>
  <si>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</si>
  <si>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</si>
  <si>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</si>
  <si>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</si>
  <si>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</si>
  <si>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</si>
  <si>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</si>
  <si>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</si>
  <si>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</si>
  <si>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</si>
  <si>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</si>
  <si>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</si>
  <si>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</si>
  <si>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</si>
  <si>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</si>
  <si>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</si>
  <si>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</si>
  <si>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</si>
  <si>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</si>
  <si>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</si>
  <si>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</si>
  <si>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</si>
  <si>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</si>
  <si>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</si>
  <si>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</si>
  <si>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</si>
  <si>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</si>
  <si>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</si>
  <si>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</si>
  <si>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</si>
  <si>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</si>
  <si>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</si>
  <si>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</si>
  <si>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</si>
  <si>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</si>
  <si>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</si>
  <si>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</si>
  <si>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</si>
  <si>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</si>
  <si>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</si>
  <si>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</si>
  <si>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</si>
  <si>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</si>
  <si>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</si>
  <si>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</si>
  <si>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</si>
  <si>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</si>
  <si>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</si>
  <si>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</si>
  <si>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</si>
  <si>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</si>
  <si>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</si>
  <si>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</si>
  <si>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</si>
  <si>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</si>
  <si>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</si>
  <si>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</si>
  <si>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</si>
  <si>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</si>
  <si>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</si>
  <si>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</si>
  <si>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</si>
  <si>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</si>
  <si>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</si>
  <si>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</si>
  <si>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</si>
  <si>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</si>
  <si>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</si>
  <si>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</si>
  <si>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</si>
  <si>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</si>
  <si>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</si>
  <si>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</si>
  <si>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</si>
  <si>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</si>
  <si>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</si>
  <si>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</si>
  <si>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</si>
  <si>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</si>
  <si>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</si>
  <si>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</si>
  <si>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</si>
  <si>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</si>
  <si>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</si>
  <si>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</si>
  <si>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</si>
  <si>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</si>
  <si>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</si>
  <si>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</si>
  <si>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</si>
  <si>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</si>
  <si>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</si>
  <si>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</si>
  <si>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</si>
  <si>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</si>
  <si>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</si>
  <si>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</si>
  <si>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</si>
  <si>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</si>
  <si>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</si>
  <si>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</si>
  <si>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</si>
  <si>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</si>
  <si>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</si>
  <si>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</si>
  <si>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</si>
  <si>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</si>
  <si>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</si>
  <si>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</si>
  <si>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</si>
  <si>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</si>
  <si>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</si>
  <si>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</si>
  <si>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</si>
  <si>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</si>
  <si>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</si>
  <si>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</si>
  <si>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</si>
  <si>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</si>
  <si>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</si>
  <si>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</si>
  <si>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</si>
  <si>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</si>
  <si>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</si>
  <si>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</si>
  <si>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</si>
  <si>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</si>
  <si>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</si>
  <si>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</si>
  <si>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</si>
  <si>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</si>
  <si>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</si>
  <si>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</si>
  <si>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</si>
  <si>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</si>
  <si>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</si>
  <si>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</si>
  <si>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</si>
  <si>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</si>
  <si>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</si>
  <si>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</si>
  <si>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</si>
  <si>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</si>
  <si>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</si>
  <si>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</si>
  <si>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</si>
  <si>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</si>
  <si>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</si>
  <si>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</si>
  <si>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</si>
  <si>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</si>
  <si>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</si>
  <si>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</si>
  <si>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</si>
  <si>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</si>
  <si>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</si>
  <si>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</si>
  <si>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</si>
  <si>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</si>
  <si>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</si>
  <si>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</si>
  <si>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</si>
  <si>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</si>
  <si>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</si>
  <si>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</si>
  <si>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</si>
  <si>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</si>
  <si>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</si>
  <si>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</si>
  <si>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</si>
  <si>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</si>
  <si>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</si>
  <si>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</si>
  <si>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</si>
  <si>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</si>
  <si>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</si>
  <si>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</si>
  <si>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</si>
  <si>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</si>
  <si>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</si>
  <si>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</si>
  <si>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</si>
  <si>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</si>
  <si>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</si>
  <si>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</si>
  <si>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</si>
  <si>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</si>
  <si>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</si>
  <si>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</si>
  <si>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</si>
  <si>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</si>
  <si>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</si>
  <si>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</si>
  <si>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</si>
  <si>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</si>
  <si>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</si>
  <si>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</si>
  <si>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</si>
  <si>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</si>
  <si>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</si>
  <si>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</si>
  <si>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</si>
  <si>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</si>
  <si>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</si>
  <si>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</si>
  <si>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</si>
  <si>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</si>
  <si>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</si>
  <si>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</si>
  <si>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</si>
  <si>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</si>
  <si>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</si>
  <si>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</si>
  <si>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</si>
  <si>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</si>
  <si>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</si>
  <si>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</si>
  <si>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</si>
  <si>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</si>
  <si>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</si>
  <si>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</si>
  <si>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</si>
  <si>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</si>
  <si>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</si>
  <si>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</si>
  <si>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</si>
  <si>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</si>
  <si>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</si>
  <si>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</si>
  <si>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</si>
  <si>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</si>
  <si>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</si>
  <si>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</si>
  <si>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</si>
  <si>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</si>
  <si>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</si>
  <si>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</si>
  <si>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</si>
  <si>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</si>
  <si>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</si>
  <si>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</si>
  <si>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</si>
  <si>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</si>
  <si>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</si>
  <si>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</si>
  <si>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</si>
  <si>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</si>
  <si>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</si>
  <si>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</si>
  <si>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</si>
  <si>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</si>
  <si>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</si>
  <si>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</si>
  <si>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</si>
  <si>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</si>
  <si>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</si>
  <si>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</si>
  <si>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</si>
  <si>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</si>
  <si>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</si>
  <si>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</si>
  <si>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</si>
  <si>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</si>
  <si>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</si>
  <si>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</si>
  <si>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</si>
  <si>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</si>
  <si>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</si>
  <si>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</si>
  <si>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</si>
  <si>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</si>
  <si>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</si>
  <si>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</si>
  <si>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</si>
  <si>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</si>
  <si>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</si>
  <si>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</si>
  <si>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</si>
  <si>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</si>
  <si>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</si>
  <si>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</si>
  <si>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</si>
  <si>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</si>
  <si>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</si>
  <si>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</si>
  <si>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</si>
  <si>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</si>
  <si>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</si>
  <si>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</si>
  <si>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</si>
  <si>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</si>
  <si>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</si>
  <si>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</si>
  <si>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</si>
  <si>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</si>
  <si>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</si>
  <si>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</si>
  <si>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</si>
  <si>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</si>
  <si>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</si>
  <si>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</si>
  <si>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</si>
  <si>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</si>
  <si>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</si>
  <si>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</si>
  <si>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</si>
  <si>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</si>
  <si>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</si>
  <si>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</si>
  <si>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</si>
  <si>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</si>
  <si>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</si>
  <si>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</si>
  <si>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</si>
  <si>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</si>
  <si>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</si>
  <si>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</si>
  <si>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</si>
  <si>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</si>
  <si>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</si>
  <si>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</si>
  <si>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</si>
  <si>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</si>
  <si>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</si>
  <si>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</si>
  <si>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</si>
  <si>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</si>
  <si>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</si>
  <si>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</si>
  <si>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</si>
  <si>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</si>
  <si>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</si>
  <si>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</si>
  <si>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</si>
  <si>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</si>
  <si>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</si>
  <si>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</si>
  <si>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</si>
  <si>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</si>
  <si>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</si>
  <si>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</si>
  <si>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</si>
  <si>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</si>
  <si>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</si>
  <si>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</si>
  <si>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</si>
  <si>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</si>
  <si>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</si>
  <si>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</si>
  <si>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</si>
  <si>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</si>
  <si>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</si>
  <si>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</si>
  <si>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</si>
  <si>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</si>
  <si>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</si>
  <si>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</si>
  <si>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</si>
  <si>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</si>
  <si>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</si>
  <si>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</si>
  <si>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</si>
  <si>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</si>
  <si>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</si>
  <si>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</si>
  <si>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</si>
  <si>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</si>
  <si>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</si>
  <si>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</si>
  <si>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</si>
  <si>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</si>
  <si>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</si>
  <si>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</si>
  <si>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</si>
  <si>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</si>
  <si>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</si>
  <si>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</si>
  <si>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</si>
  <si>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</si>
  <si>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</si>
  <si>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</si>
  <si>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</si>
  <si>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</si>
  <si>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</si>
  <si>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</si>
  <si>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</si>
  <si>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</si>
  <si>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</si>
  <si>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</si>
  <si>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</si>
  <si>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</si>
  <si>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</si>
  <si>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</si>
  <si>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</si>
  <si>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</si>
  <si>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</si>
  <si>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</si>
  <si>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</si>
  <si>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</si>
  <si>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</si>
  <si>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</si>
  <si>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</si>
  <si>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</si>
  <si>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</si>
  <si>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</si>
  <si>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</si>
  <si>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</si>
  <si>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</si>
  <si>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</si>
  <si>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</si>
  <si>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</si>
  <si>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</si>
  <si>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</si>
  <si>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</si>
  <si>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</si>
  <si>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</si>
  <si>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</si>
  <si>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</si>
  <si>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</si>
  <si>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</si>
  <si>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</si>
  <si>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</si>
  <si>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</si>
  <si>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</si>
  <si>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</si>
  <si>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</si>
  <si>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</si>
  <si>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</si>
  <si>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</si>
  <si>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</si>
  <si>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</si>
  <si>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</si>
  <si>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</si>
  <si>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</si>
  <si>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</si>
  <si>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</si>
  <si>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</si>
  <si>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</si>
  <si>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</si>
  <si>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</si>
  <si>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</si>
  <si>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</si>
  <si>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</si>
  <si>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</si>
  <si>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</si>
  <si>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</si>
  <si>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</si>
  <si>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</si>
  <si>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</si>
  <si>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</si>
  <si>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</si>
  <si>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</si>
  <si>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</si>
  <si>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</si>
  <si>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</si>
  <si>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</si>
  <si>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</si>
  <si>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</si>
  <si>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</si>
  <si>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</si>
  <si>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</si>
  <si>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</si>
  <si>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</si>
  <si>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</si>
  <si>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</si>
  <si>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</si>
  <si>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</si>
  <si>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</si>
  <si>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</si>
  <si>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</si>
  <si>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</si>
  <si>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</si>
  <si>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</si>
  <si>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</si>
  <si>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</si>
  <si>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</si>
  <si>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</si>
  <si>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</si>
  <si>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</si>
  <si>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</si>
  <si>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</si>
  <si>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</si>
  <si>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</si>
  <si>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</si>
  <si>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</si>
  <si>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</si>
  <si>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</si>
  <si>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</si>
  <si>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</si>
  <si>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</si>
  <si>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</si>
  <si>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</si>
  <si>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</si>
  <si>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</si>
  <si>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</si>
  <si>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</si>
  <si>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</si>
  <si>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</si>
  <si>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</si>
  <si>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</si>
  <si>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</si>
  <si>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</si>
  <si>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</si>
  <si>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</si>
  <si>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</si>
  <si>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</si>
  <si>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</si>
  <si>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</si>
  <si>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</si>
  <si>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</si>
  <si>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</si>
  <si>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</si>
  <si>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</si>
  <si>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</si>
  <si>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</si>
  <si>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</si>
  <si>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</si>
  <si>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</si>
  <si>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</si>
  <si>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</si>
  <si>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</si>
  <si>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</si>
  <si>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</si>
  <si>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</si>
  <si>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</si>
  <si>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</si>
  <si>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</si>
  <si>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</si>
  <si>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</si>
  <si>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</si>
  <si>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</si>
  <si>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</si>
  <si>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</si>
  <si>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</si>
  <si>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</si>
  <si>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</si>
  <si>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</si>
  <si>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</si>
  <si>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</si>
  <si>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</si>
  <si>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</si>
  <si>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</si>
  <si>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</si>
  <si>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</si>
  <si>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</si>
  <si>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</si>
  <si>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</si>
  <si>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</si>
  <si>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</si>
  <si>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</si>
  <si>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</si>
  <si>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</si>
  <si>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</si>
  <si>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</si>
  <si>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</si>
  <si>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</si>
  <si>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</si>
  <si>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</si>
  <si>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</si>
  <si>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</si>
  <si>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</si>
  <si>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</si>
  <si>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</si>
  <si>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</si>
  <si>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</si>
  <si>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</si>
  <si>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</si>
  <si>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</si>
  <si>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</si>
  <si>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</si>
  <si>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</si>
  <si>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</si>
  <si>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</si>
  <si>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</si>
  <si>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</si>
  <si>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</si>
  <si>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</si>
  <si>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</si>
  <si>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</si>
  <si>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</si>
  <si>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</si>
  <si>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</si>
  <si>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</si>
  <si>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</si>
  <si>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</si>
  <si>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</si>
  <si>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</si>
  <si>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</si>
  <si>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</si>
  <si>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</si>
  <si>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</si>
  <si>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</si>
  <si>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</si>
  <si>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</si>
  <si>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</si>
  <si>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</si>
  <si>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</si>
  <si>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</si>
  <si>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</si>
  <si>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</si>
  <si>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</si>
  <si>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</si>
  <si>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</si>
  <si>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</si>
  <si>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</si>
  <si>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</si>
  <si>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</si>
  <si>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</si>
  <si>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</si>
  <si>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</si>
  <si>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</si>
  <si>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</si>
  <si>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</si>
  <si>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</si>
  <si>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</si>
  <si>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</si>
  <si>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</si>
  <si>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</si>
  <si>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</si>
  <si>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</si>
  <si>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</si>
  <si>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</si>
  <si>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</si>
  <si>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</si>
  <si>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</si>
  <si>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</si>
  <si>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</si>
  <si>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</si>
  <si>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</si>
  <si>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</si>
  <si>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</si>
  <si>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</si>
  <si>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</si>
  <si>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</si>
  <si>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</si>
  <si>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</si>
  <si>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</si>
  <si>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</si>
  <si>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</si>
  <si>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</si>
  <si>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</si>
  <si>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</si>
  <si>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</si>
  <si>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</si>
  <si>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</si>
  <si>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</si>
  <si>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</si>
  <si>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</si>
  <si>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</si>
  <si>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</si>
  <si>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</si>
  <si>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</si>
  <si>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</si>
  <si>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</si>
  <si>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</si>
  <si>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</si>
  <si>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</si>
  <si>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</si>
  <si>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</si>
  <si>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</si>
  <si>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</si>
  <si>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</si>
  <si>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</si>
  <si>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</si>
  <si>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</si>
  <si>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</si>
  <si>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</si>
  <si>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</si>
  <si>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</si>
  <si>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</si>
  <si>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</si>
  <si>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</si>
  <si>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</si>
  <si>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</si>
  <si>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</si>
  <si>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</si>
  <si>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</si>
  <si>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</si>
  <si>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</si>
  <si>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</si>
  <si>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</si>
  <si>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</si>
  <si>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</si>
  <si>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</si>
  <si>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</si>
  <si>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</si>
  <si>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</si>
  <si>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</si>
  <si>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</si>
  <si>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</si>
  <si>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</si>
  <si>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</si>
  <si>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</si>
  <si>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</si>
  <si>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</si>
  <si>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</si>
  <si>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</si>
  <si>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</si>
  <si>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</si>
  <si>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</si>
  <si>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</si>
  <si>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</si>
  <si>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</si>
  <si>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</si>
  <si>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</si>
  <si>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</si>
  <si>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</si>
  <si>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</si>
  <si>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</si>
  <si>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</si>
  <si>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</si>
  <si>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</si>
  <si>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</si>
  <si>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</si>
  <si>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</si>
  <si>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</si>
  <si>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</si>
  <si>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</si>
  <si>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</si>
  <si>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</si>
  <si>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</si>
  <si>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</si>
  <si>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</si>
  <si>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</si>
  <si>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</si>
  <si>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</si>
  <si>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</si>
  <si>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</si>
  <si>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</si>
  <si>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</si>
  <si>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</si>
  <si>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</si>
  <si>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</si>
  <si>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</si>
  <si>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</si>
  <si>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</si>
  <si>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</si>
  <si>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</si>
  <si>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</si>
  <si>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</si>
  <si>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</si>
  <si>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</si>
  <si>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</si>
  <si>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</si>
  <si>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</si>
  <si>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</si>
  <si>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</si>
  <si>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</si>
  <si>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</si>
  <si>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</si>
  <si>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</si>
  <si>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</si>
  <si>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</si>
  <si>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</si>
  <si>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</si>
  <si>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</si>
  <si>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</si>
  <si>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</si>
  <si>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</si>
  <si>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</si>
  <si>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</si>
  <si>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</si>
  <si>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</si>
  <si>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</si>
  <si>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</si>
  <si>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</si>
  <si>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</si>
  <si>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</si>
  <si>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</si>
  <si>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</si>
  <si>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</si>
  <si>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</si>
  <si>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</si>
  <si>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</si>
  <si>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</si>
  <si>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</si>
  <si>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</si>
  <si>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</si>
  <si>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</si>
  <si>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</si>
  <si>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</si>
  <si>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</si>
  <si>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</si>
  <si>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</si>
  <si>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</si>
  <si>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</si>
  <si>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</si>
  <si>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</si>
  <si>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</si>
  <si>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</si>
  <si>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</si>
  <si>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</si>
  <si>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</si>
  <si>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</si>
  <si>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</si>
  <si>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</si>
  <si>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</si>
  <si>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</si>
  <si>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</si>
  <si>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</si>
  <si>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</si>
  <si>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</si>
  <si>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</si>
  <si>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</si>
  <si>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</si>
  <si>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</si>
  <si>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</si>
  <si>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</si>
  <si>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</si>
  <si>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</si>
  <si>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</si>
  <si>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</si>
  <si>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</si>
  <si>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</si>
  <si>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</si>
  <si>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</si>
  <si>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</si>
  <si>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</si>
  <si>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</si>
  <si>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</si>
  <si>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</si>
  <si>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</si>
  <si>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</si>
  <si>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</si>
  <si>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</si>
  <si>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</si>
  <si>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</si>
  <si>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</si>
  <si>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</si>
  <si>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</si>
  <si>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</si>
  <si>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</si>
  <si>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</si>
  <si>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</si>
  <si>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</si>
  <si>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</si>
  <si>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</si>
  <si>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</si>
  <si>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</si>
  <si>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</si>
  <si>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</si>
  <si>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</si>
  <si>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</si>
  <si>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</si>
  <si>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</si>
  <si>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</si>
  <si>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</si>
  <si>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</si>
  <si>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</si>
  <si>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</si>
  <si>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</si>
  <si>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</si>
  <si>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</si>
  <si>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</si>
  <si>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</si>
  <si>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</si>
  <si>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</si>
  <si>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</si>
  <si>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</si>
  <si>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</si>
  <si>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</si>
  <si>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</si>
  <si>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</si>
  <si>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</si>
  <si>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</si>
  <si>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</si>
  <si>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</si>
  <si>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</si>
  <si>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</si>
  <si>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</si>
  <si>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</si>
  <si>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</si>
  <si>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</si>
  <si>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</si>
  <si>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</si>
  <si>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</si>
  <si>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</si>
  <si>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</si>
  <si>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</si>
  <si>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</si>
  <si>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</si>
  <si>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</si>
  <si>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</si>
  <si>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</si>
  <si>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</si>
  <si>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</si>
  <si>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</si>
  <si>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</si>
  <si>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</si>
  <si>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</si>
  <si>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</si>
  <si>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</si>
  <si>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</si>
  <si>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</si>
  <si>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</si>
  <si>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</si>
  <si>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</si>
  <si>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</si>
  <si>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</si>
  <si>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</si>
  <si>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</si>
  <si>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</si>
  <si>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</si>
  <si>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</si>
  <si>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</si>
  <si>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</si>
  <si>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</si>
  <si>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</si>
  <si>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</si>
  <si>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</si>
  <si>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</si>
  <si>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</si>
  <si>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</si>
  <si>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</si>
  <si>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</si>
  <si>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</si>
  <si>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</si>
  <si>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</si>
  <si>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</si>
  <si>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</si>
  <si>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</si>
  <si>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</si>
  <si>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</si>
  <si>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</si>
  <si>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</si>
  <si>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</si>
  <si>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</si>
  <si>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</si>
  <si>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</si>
  <si>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</si>
  <si>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</si>
  <si>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</si>
  <si>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</si>
  <si>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</si>
  <si>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</si>
  <si>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</si>
  <si>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</si>
  <si>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</si>
  <si>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</si>
  <si>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</si>
  <si>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</si>
  <si>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</si>
  <si>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</si>
  <si>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</si>
  <si>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</si>
  <si>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</si>
  <si>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</si>
  <si>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</si>
  <si>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</si>
  <si>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</si>
  <si>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</si>
  <si>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</si>
  <si>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</si>
  <si>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</si>
  <si>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</si>
  <si>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</si>
  <si>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</si>
  <si>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</si>
  <si>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</si>
  <si>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</si>
  <si>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</si>
  <si>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</si>
  <si>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</si>
  <si>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</si>
  <si>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</si>
  <si>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</si>
  <si>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</si>
  <si>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</si>
  <si>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</si>
  <si>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</si>
  <si>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</si>
  <si>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</si>
  <si>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</si>
  <si>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</si>
  <si>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</si>
  <si>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</si>
  <si>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</si>
  <si>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</si>
  <si>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</si>
  <si>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</si>
  <si>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</si>
  <si>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</si>
  <si>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</si>
  <si>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</si>
  <si>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</si>
  <si>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</si>
  <si>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</si>
  <si>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</si>
  <si>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</si>
  <si>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</si>
  <si>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</si>
  <si>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</si>
  <si>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</si>
  <si>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</si>
  <si>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</si>
  <si>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</si>
  <si>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</si>
  <si>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</si>
  <si>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</si>
  <si>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</si>
  <si>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</si>
  <si>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</si>
  <si>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</si>
  <si>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</si>
  <si>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</si>
  <si>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</si>
  <si>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</si>
  <si>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</si>
  <si>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</si>
  <si>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</si>
  <si>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</si>
  <si>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</si>
  <si>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</si>
  <si>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</si>
  <si>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</si>
  <si>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</si>
  <si>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</si>
  <si>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</si>
  <si>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</si>
  <si>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</si>
  <si>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</si>
  <si>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</si>
  <si>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</si>
  <si>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</si>
  <si>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</si>
  <si>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</si>
  <si>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</si>
  <si>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</si>
  <si>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</si>
  <si>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</si>
  <si>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</si>
  <si>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</si>
  <si>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</si>
  <si>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</si>
  <si>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</si>
  <si>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</si>
  <si>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</si>
  <si>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</si>
  <si>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</si>
  <si>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</si>
  <si>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</si>
  <si>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</si>
  <si>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</si>
  <si>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</si>
  <si>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</si>
  <si>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</si>
  <si>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</si>
  <si>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</si>
  <si>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</si>
  <si>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</si>
  <si>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</si>
  <si>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</si>
  <si>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</si>
  <si>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</si>
  <si>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</si>
  <si>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</si>
  <si>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</si>
  <si>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</si>
  <si>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</si>
  <si>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</si>
  <si>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</si>
  <si>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</si>
  <si>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</si>
  <si>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</si>
  <si>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</si>
  <si>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</si>
  <si>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</si>
  <si>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</si>
  <si>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</si>
  <si>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</si>
  <si>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</si>
  <si>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</si>
  <si>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</si>
  <si>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</si>
  <si>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</si>
  <si>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</si>
  <si>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</si>
  <si>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</si>
  <si>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</si>
  <si>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</si>
  <si>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</si>
  <si>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</si>
  <si>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</si>
  <si>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</si>
  <si>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</si>
  <si>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</si>
  <si>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</si>
  <si>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</si>
  <si>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</si>
  <si>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</si>
  <si>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</si>
  <si>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</si>
  <si>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</si>
  <si>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</si>
  <si>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</si>
  <si>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</si>
  <si>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</si>
  <si>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</si>
  <si>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</si>
  <si>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</si>
  <si>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</si>
  <si>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</si>
  <si>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</si>
  <si>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</si>
  <si>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</si>
  <si>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</si>
  <si>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</si>
  <si>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</si>
  <si>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</si>
  <si>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</si>
  <si>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</si>
  <si>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</si>
  <si>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</si>
  <si>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</si>
  <si>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</si>
  <si>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</si>
  <si>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</si>
  <si>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</si>
  <si>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</si>
  <si>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</si>
  <si>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</si>
  <si>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</si>
  <si>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</si>
  <si>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</si>
  <si>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</si>
  <si>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</si>
  <si>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</si>
  <si>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</si>
  <si>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</si>
  <si>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</si>
  <si>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</si>
  <si>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</si>
  <si>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</si>
  <si>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</si>
  <si>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</si>
  <si>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</si>
  <si>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</si>
  <si>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</si>
  <si>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</si>
  <si>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</si>
  <si>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</si>
  <si>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</si>
  <si>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</si>
  <si>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</si>
  <si>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</si>
  <si>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</si>
  <si>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</si>
  <si>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</si>
  <si>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</si>
  <si>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</si>
  <si>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</si>
  <si>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</si>
  <si>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</si>
  <si>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</si>
  <si>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</si>
  <si>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</si>
  <si>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</si>
  <si>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</si>
  <si>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</si>
  <si>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</si>
  <si>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</si>
  <si>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</si>
  <si>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</si>
  <si>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</si>
  <si>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</si>
  <si>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</si>
  <si>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</si>
  <si>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</si>
  <si>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</si>
  <si>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</si>
  <si>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</si>
  <si>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</si>
  <si>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</si>
  <si>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</si>
  <si>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</si>
  <si>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</si>
  <si>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</si>
  <si>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</si>
  <si>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</si>
  <si>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</si>
  <si>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</si>
  <si>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</si>
  <si>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</si>
  <si>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</si>
  <si>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</si>
  <si>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</si>
  <si>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</si>
  <si>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</si>
  <si>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</si>
  <si>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</si>
  <si>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</si>
  <si>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</si>
  <si>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</si>
  <si>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</si>
  <si>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</si>
  <si>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</si>
  <si>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</si>
  <si>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</si>
  <si>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</si>
  <si>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</si>
  <si>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</si>
  <si>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</si>
  <si>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</si>
  <si>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</si>
  <si>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</si>
  <si>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</si>
  <si>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</si>
  <si>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</si>
  <si>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</si>
  <si>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</si>
  <si>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</si>
  <si>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</si>
  <si>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</si>
  <si>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</si>
  <si>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</si>
  <si>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</si>
  <si>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</si>
  <si>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</si>
  <si>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</si>
  <si>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</si>
  <si>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</si>
  <si>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</si>
  <si>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</si>
  <si>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</si>
  <si>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</si>
  <si>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</si>
  <si>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</si>
  <si>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</si>
  <si>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</si>
  <si>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</si>
  <si>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</si>
  <si>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</si>
  <si>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</si>
  <si>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</si>
  <si>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</si>
  <si>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</si>
  <si>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</si>
  <si>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</si>
  <si>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</si>
  <si>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</si>
  <si>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</si>
  <si>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</si>
  <si>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</si>
  <si>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</si>
  <si>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</si>
  <si>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</si>
  <si>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</si>
  <si>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</si>
  <si>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</si>
  <si>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</si>
  <si>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</si>
  <si>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</si>
  <si>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</si>
  <si>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</si>
  <si>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</si>
  <si>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</si>
  <si>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</si>
  <si>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</si>
  <si>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</si>
  <si>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</si>
  <si>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</si>
  <si>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</si>
  <si>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</si>
  <si>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</si>
  <si>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</si>
  <si>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</si>
  <si>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</si>
  <si>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</si>
  <si>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</si>
  <si>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</si>
  <si>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</si>
  <si>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</si>
  <si>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</si>
  <si>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</si>
  <si>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</si>
  <si>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</si>
  <si>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</si>
  <si>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</si>
  <si>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</si>
  <si>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</si>
  <si>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</si>
  <si>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</si>
  <si>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</si>
  <si>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</si>
  <si>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</si>
  <si>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</si>
  <si>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</si>
  <si>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</si>
  <si>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</si>
  <si>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</si>
  <si>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</si>
  <si>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</si>
  <si>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</si>
  <si>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</si>
  <si>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</si>
  <si>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</si>
  <si>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</si>
  <si>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</si>
  <si>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</si>
  <si>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</si>
  <si>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</si>
  <si>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</si>
  <si>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</si>
  <si>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</si>
  <si>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</si>
  <si>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</si>
  <si>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</si>
  <si>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</si>
  <si>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</si>
  <si>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</si>
  <si>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</si>
  <si>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</si>
  <si>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</si>
  <si>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</si>
  <si>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</si>
  <si>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</si>
  <si>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</si>
  <si>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</si>
  <si>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</si>
  <si>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</si>
  <si>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</si>
  <si>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</si>
  <si>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</si>
  <si>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</si>
  <si>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</si>
  <si>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</si>
  <si>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</si>
  <si>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</si>
  <si>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</si>
  <si>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</si>
  <si>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</si>
  <si>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</si>
  <si>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</si>
  <si>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</si>
  <si>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</si>
  <si>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</si>
  <si>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</si>
  <si>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</si>
  <si>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</si>
  <si>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</si>
  <si>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</si>
  <si>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</si>
  <si>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</si>
  <si>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</si>
  <si>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</si>
  <si>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</si>
  <si>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</si>
  <si>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</si>
  <si>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</si>
  <si>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</si>
  <si>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</si>
  <si>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</si>
  <si>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</si>
  <si>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</si>
  <si>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</si>
  <si>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</si>
  <si>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</si>
  <si>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</si>
  <si>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</si>
  <si>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</si>
  <si>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</si>
  <si>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</si>
  <si>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</si>
  <si>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</si>
  <si>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</si>
  <si>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</si>
  <si>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</si>
  <si>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</si>
  <si>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</si>
  <si>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</si>
  <si>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</si>
  <si>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</si>
  <si>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</si>
  <si>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</si>
  <si>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</si>
  <si>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</si>
  <si>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</si>
  <si>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</si>
  <si>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</si>
  <si>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</si>
  <si>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</si>
  <si>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</si>
  <si>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</si>
  <si>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</si>
  <si>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</si>
  <si>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</si>
  <si>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</si>
  <si>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</si>
  <si>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</si>
  <si>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</si>
  <si>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</si>
  <si>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</si>
  <si>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</si>
  <si>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</si>
  <si>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</si>
  <si>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</si>
  <si>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</si>
  <si>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</si>
  <si>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</si>
  <si>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</si>
  <si>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</si>
  <si>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</si>
  <si>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</si>
  <si>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</si>
  <si>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</si>
  <si>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</si>
  <si>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</si>
  <si>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</si>
  <si>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</si>
  <si>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</si>
  <si>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</si>
  <si>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</si>
  <si>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</si>
  <si>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</si>
  <si>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</si>
  <si>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</si>
  <si>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</si>
  <si>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</si>
  <si>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</si>
  <si>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</si>
  <si>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</si>
  <si>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</si>
  <si>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</si>
  <si>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</si>
  <si>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</si>
  <si>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</si>
  <si>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</si>
  <si>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</si>
  <si>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</si>
  <si>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</si>
  <si>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</si>
  <si>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</si>
  <si>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</si>
  <si>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</si>
  <si>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</si>
  <si>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</si>
  <si>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</si>
  <si>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</si>
  <si>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</si>
  <si>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</si>
  <si>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</si>
  <si>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</si>
  <si>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</si>
  <si>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</si>
  <si>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</si>
  <si>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</si>
  <si>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</si>
  <si>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</si>
  <si>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</si>
  <si>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</si>
  <si>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</si>
  <si>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</si>
  <si>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</si>
  <si>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</si>
  <si>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</si>
  <si>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</si>
  <si>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</si>
  <si>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</si>
  <si>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</si>
  <si>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</si>
  <si>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</si>
  <si>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</si>
  <si>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</si>
  <si>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</si>
  <si>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</si>
  <si>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</si>
  <si>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</si>
  <si>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</si>
  <si>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</si>
  <si>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</si>
  <si>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</si>
  <si>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</si>
  <si>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</si>
  <si>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</si>
  <si>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</si>
  <si>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</si>
  <si>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</si>
  <si>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</si>
  <si>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</si>
  <si>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</si>
  <si>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</si>
  <si>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</si>
  <si>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</si>
  <si>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</si>
  <si>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</si>
  <si>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</si>
  <si>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</si>
  <si>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</si>
  <si>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</si>
  <si>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</si>
  <si>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</si>
  <si>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</si>
  <si>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</si>
  <si>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</si>
  <si>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</si>
  <si>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</si>
  <si>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</si>
  <si>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</si>
  <si>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</si>
  <si>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</si>
  <si>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</si>
  <si>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</si>
  <si>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</si>
  <si>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</si>
  <si>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</si>
  <si>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</si>
  <si>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</si>
  <si>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</si>
  <si>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</si>
  <si>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</si>
  <si>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</si>
  <si>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</si>
  <si>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</si>
  <si>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</si>
  <si>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</si>
  <si>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</si>
  <si>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</si>
  <si>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</si>
  <si>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</si>
  <si>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</si>
  <si>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</si>
  <si>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</si>
  <si>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</si>
  <si>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</si>
  <si>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</si>
  <si>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</si>
  <si>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</si>
  <si>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</si>
  <si>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</si>
  <si>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</si>
  <si>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</si>
  <si>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</si>
  <si>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</si>
  <si>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</si>
  <si>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</si>
  <si>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</si>
  <si>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</si>
  <si>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</si>
  <si>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</si>
  <si>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</si>
  <si>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</si>
  <si>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</si>
  <si>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</si>
  <si>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</si>
  <si>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</si>
  <si>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</si>
  <si>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</si>
  <si>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</si>
  <si>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</si>
  <si>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</si>
  <si>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</si>
  <si>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</si>
  <si>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</si>
  <si>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</si>
  <si>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</si>
  <si>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</si>
  <si>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</si>
  <si>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</si>
  <si>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</si>
  <si>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</si>
  <si>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</si>
  <si>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</si>
  <si>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</si>
  <si>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</si>
  <si>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</si>
  <si>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</si>
  <si>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</si>
  <si>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</si>
  <si>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</si>
  <si>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</si>
  <si>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</si>
  <si>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</si>
  <si>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</si>
  <si>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</si>
  <si>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</si>
  <si>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</si>
  <si>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</si>
  <si>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</si>
  <si>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</si>
  <si>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</si>
  <si>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</si>
  <si>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</si>
  <si>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</si>
  <si>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</si>
  <si>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</si>
  <si>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</si>
  <si>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</si>
  <si>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</si>
  <si>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</si>
  <si>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</si>
  <si>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</si>
  <si>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</si>
  <si>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</si>
  <si>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</si>
  <si>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</si>
  <si>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</si>
  <si>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</si>
  <si>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</si>
  <si>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</si>
  <si>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</si>
  <si>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</si>
  <si>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</si>
  <si>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</si>
  <si>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</si>
  <si>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</si>
  <si>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</si>
  <si>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</si>
  <si>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</si>
  <si>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</si>
  <si>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</si>
  <si>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</si>
  <si>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</si>
  <si>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</si>
  <si>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</si>
  <si>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</si>
  <si>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</si>
  <si>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</si>
  <si>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</si>
  <si>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</si>
  <si>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</si>
  <si>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</si>
  <si>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</si>
  <si>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</si>
  <si>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</si>
  <si>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</si>
  <si>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</si>
  <si>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</si>
  <si>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</si>
  <si>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</si>
  <si>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</si>
  <si>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</si>
  <si>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</si>
  <si>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</si>
  <si>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</si>
  <si>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</si>
  <si>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</si>
  <si>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</si>
  <si>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</si>
  <si>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</si>
  <si>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</si>
  <si>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</si>
  <si>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</si>
  <si>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</si>
  <si>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</si>
  <si>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</si>
  <si>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</si>
  <si>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</si>
  <si>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</si>
  <si>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</si>
  <si>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</si>
  <si>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</si>
  <si>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</si>
  <si>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</si>
  <si>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</si>
  <si>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</si>
  <si>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</si>
  <si>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</si>
  <si>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</si>
  <si>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</si>
  <si>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</si>
  <si>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</si>
  <si>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</si>
  <si>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</si>
  <si>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</si>
  <si>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</si>
  <si>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</si>
  <si>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</si>
  <si>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</si>
  <si>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</si>
  <si>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</si>
  <si>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</si>
  <si>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</si>
  <si>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</si>
  <si>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</si>
  <si>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</si>
  <si>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</si>
  <si>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</si>
  <si>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</si>
  <si>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</si>
  <si>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</si>
  <si>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</si>
  <si>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</si>
  <si>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</si>
  <si>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</si>
  <si>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</si>
  <si>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</si>
  <si>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</si>
  <si>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</si>
  <si>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</si>
  <si>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</si>
  <si>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</si>
  <si>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</si>
  <si>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</si>
  <si>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</si>
  <si>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</si>
  <si>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</si>
  <si>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</si>
  <si>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</si>
  <si>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</si>
  <si>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</si>
  <si>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</si>
  <si>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</si>
  <si>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</si>
  <si>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</si>
  <si>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</si>
  <si>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</si>
  <si>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</si>
  <si>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</si>
  <si>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</si>
  <si>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</si>
  <si>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</si>
  <si>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</si>
  <si>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</si>
  <si>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</si>
  <si>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</si>
  <si>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</si>
  <si>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</si>
  <si>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</si>
  <si>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</si>
  <si>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</si>
  <si>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</si>
  <si>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</si>
  <si>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</si>
  <si>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</si>
  <si>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</si>
  <si>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</si>
  <si>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</si>
  <si>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</si>
  <si>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</si>
  <si>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</si>
  <si>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</si>
  <si>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</si>
  <si>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</si>
  <si>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</si>
  <si>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</si>
  <si>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</si>
  <si>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</si>
  <si>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</si>
  <si>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</si>
  <si>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</si>
  <si>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</si>
  <si>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</si>
  <si>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</si>
  <si>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</si>
  <si>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</si>
  <si>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</si>
  <si>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</si>
  <si>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</si>
  <si>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</si>
  <si>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</si>
  <si>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</si>
  <si>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</si>
  <si>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</si>
  <si>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</si>
  <si>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</si>
  <si>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</si>
  <si>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</si>
  <si>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</si>
  <si>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</si>
  <si>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</si>
  <si>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</si>
  <si>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</si>
  <si>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</si>
  <si>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</si>
  <si>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</si>
  <si>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</si>
  <si>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</si>
  <si>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</si>
  <si>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</si>
  <si>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</si>
  <si>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</si>
  <si>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</si>
  <si>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</si>
  <si>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</si>
  <si>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</si>
  <si>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</si>
  <si>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</si>
  <si>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</si>
  <si>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</si>
  <si>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</si>
  <si>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</si>
  <si>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</si>
  <si>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</si>
  <si>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</si>
  <si>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</si>
  <si>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</si>
  <si>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</si>
  <si>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</si>
  <si>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</si>
  <si>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</si>
  <si>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</si>
  <si>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</si>
  <si>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</si>
  <si>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</si>
  <si>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</si>
  <si>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</si>
  <si>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</si>
  <si>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</si>
  <si>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</si>
  <si>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</si>
  <si>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</si>
  <si>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</si>
  <si>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</si>
  <si>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</si>
  <si>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</si>
  <si>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</si>
  <si>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</si>
  <si>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</si>
  <si>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</si>
  <si>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</si>
  <si>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</si>
  <si>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</si>
  <si>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</si>
  <si>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</si>
  <si>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</si>
  <si>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</si>
  <si>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</si>
  <si>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</si>
  <si>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</si>
  <si>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</si>
  <si>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</si>
  <si>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</si>
  <si>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</si>
  <si>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</si>
  <si>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</si>
  <si>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</si>
  <si>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</si>
  <si>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</si>
  <si>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</si>
  <si>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</si>
  <si>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</si>
  <si>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</si>
  <si>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</si>
  <si>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</si>
  <si>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</si>
  <si>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</si>
  <si>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</si>
  <si>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</si>
  <si>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</si>
  <si>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</si>
  <si>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</si>
  <si>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</si>
  <si>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</si>
  <si>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</si>
  <si>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</si>
  <si>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</si>
  <si>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</si>
  <si>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</si>
  <si>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</si>
  <si>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</si>
  <si>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</si>
  <si>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</si>
  <si>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</si>
  <si>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</si>
  <si>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</si>
  <si>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</si>
  <si>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</si>
  <si>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</si>
  <si>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</si>
  <si>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</si>
  <si>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</si>
  <si>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</si>
  <si>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</si>
  <si>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</si>
  <si>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</si>
  <si>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</si>
  <si>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</si>
  <si>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</si>
  <si>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</si>
  <si>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</si>
  <si>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</si>
  <si>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</si>
  <si>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</si>
  <si>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</si>
  <si>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</si>
  <si>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</si>
  <si>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</si>
  <si>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</si>
  <si>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</si>
  <si>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</si>
  <si>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</si>
  <si>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</si>
  <si>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</si>
  <si>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</si>
  <si>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</si>
  <si>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</si>
  <si>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</si>
  <si>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</si>
  <si>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</si>
  <si>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</si>
  <si>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</si>
  <si>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</si>
  <si>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</si>
  <si>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</si>
  <si>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</si>
  <si>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</si>
  <si>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</si>
  <si>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</si>
  <si>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</si>
  <si>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</si>
  <si>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</si>
  <si>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</si>
  <si>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</si>
  <si>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</si>
  <si>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</si>
  <si>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</si>
  <si>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</si>
  <si>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</si>
  <si>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</si>
  <si>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</si>
  <si>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</si>
  <si>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</si>
  <si>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</si>
  <si>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</si>
  <si>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</si>
  <si>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</si>
  <si>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</si>
  <si>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</si>
  <si>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</si>
  <si>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</si>
  <si>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</si>
  <si>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</si>
  <si>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</si>
  <si>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</si>
  <si>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</si>
  <si>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</si>
  <si>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</si>
  <si>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</si>
  <si>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</si>
  <si>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</si>
  <si>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</si>
  <si>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</si>
  <si>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</si>
  <si>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</si>
  <si>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</si>
  <si>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</si>
  <si>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</si>
  <si>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</si>
  <si>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</si>
  <si>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</si>
  <si>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</si>
  <si>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</si>
  <si>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</si>
  <si>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</si>
  <si>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</si>
  <si>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</si>
  <si>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</si>
  <si>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</si>
  <si>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</si>
  <si>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</si>
  <si>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</si>
  <si>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</si>
  <si>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</si>
  <si>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</si>
  <si>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</si>
  <si>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</si>
  <si>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</si>
  <si>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</si>
  <si>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</si>
  <si>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</si>
  <si>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</si>
  <si>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</si>
  <si>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</si>
  <si>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</si>
  <si>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</si>
  <si>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</si>
  <si>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</si>
  <si>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</si>
  <si>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</si>
  <si>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</si>
  <si>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</si>
  <si>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</si>
  <si>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</si>
  <si>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</si>
  <si>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</si>
  <si>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</si>
  <si>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</si>
  <si>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</si>
  <si>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</si>
  <si>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</si>
  <si>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</si>
  <si>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</si>
  <si>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</si>
  <si>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</si>
  <si>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</si>
  <si>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</si>
  <si>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</si>
  <si>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</si>
  <si>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</si>
  <si>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</si>
  <si>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</si>
  <si>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</si>
  <si>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</si>
  <si>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</si>
  <si>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</si>
  <si>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</si>
  <si>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</si>
  <si>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</si>
  <si>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</si>
  <si>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</si>
  <si>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</si>
  <si>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</si>
  <si>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</si>
  <si>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</si>
  <si>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</si>
  <si>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</si>
  <si>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</si>
  <si>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</si>
  <si>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</si>
  <si>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</si>
  <si>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</si>
  <si>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</si>
  <si>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</si>
  <si>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</si>
  <si>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</si>
  <si>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</si>
  <si>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</si>
  <si>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</si>
  <si>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</si>
  <si>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</si>
  <si>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</si>
  <si>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</si>
  <si>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</si>
  <si>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</si>
  <si>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</si>
  <si>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</si>
  <si>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</si>
  <si>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</si>
  <si>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</si>
  <si>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</si>
  <si>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</si>
  <si>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</si>
  <si>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</si>
  <si>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</si>
  <si>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</si>
  <si>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</si>
  <si>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</si>
  <si>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</si>
  <si>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</si>
  <si>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</si>
  <si>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</si>
  <si>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</si>
  <si>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</si>
  <si>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</si>
  <si>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</si>
  <si>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</si>
  <si>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</si>
  <si>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</si>
  <si>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</si>
  <si>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</si>
  <si>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</si>
  <si>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</si>
  <si>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</si>
  <si>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</si>
  <si>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</si>
  <si>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</si>
  <si>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</si>
  <si>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</si>
  <si>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</si>
  <si>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</si>
  <si>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</si>
  <si>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</si>
  <si>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</si>
  <si>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</si>
  <si>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</si>
  <si>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</si>
  <si>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</si>
  <si>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</si>
  <si>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</si>
  <si>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</si>
  <si>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</si>
  <si>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</si>
  <si>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</si>
  <si>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</si>
  <si>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</si>
  <si>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</si>
  <si>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</si>
  <si>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</si>
  <si>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</si>
  <si>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</si>
  <si>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</si>
  <si>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</si>
  <si>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</si>
  <si>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</si>
  <si>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</si>
  <si>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</si>
  <si>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</si>
  <si>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</si>
  <si>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</si>
  <si>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</si>
  <si>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</si>
  <si>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</si>
  <si>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</si>
  <si>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</si>
  <si>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</si>
  <si>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</si>
  <si>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</si>
  <si>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</si>
  <si>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</si>
  <si>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</si>
  <si>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</si>
  <si>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</si>
  <si>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</si>
  <si>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</si>
  <si>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</si>
  <si>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</si>
  <si>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</si>
  <si>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</si>
  <si>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</si>
  <si>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</si>
  <si>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</si>
  <si>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</si>
  <si>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</si>
  <si>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</si>
  <si>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</si>
  <si>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</si>
  <si>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</si>
  <si>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</si>
  <si>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</si>
  <si>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</si>
  <si>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</si>
  <si>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</si>
  <si>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</si>
  <si>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</si>
  <si>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</si>
  <si>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</si>
  <si>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</si>
  <si>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</si>
  <si>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</si>
  <si>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</si>
  <si>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</si>
  <si>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</si>
  <si>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</si>
  <si>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</si>
  <si>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</si>
  <si>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</si>
  <si>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</si>
  <si>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</si>
  <si>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</si>
  <si>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</si>
  <si>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</si>
  <si>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</si>
  <si>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</si>
  <si>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</si>
  <si>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</si>
  <si>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</si>
  <si>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</si>
  <si>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</si>
  <si>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</si>
  <si>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</si>
  <si>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</si>
  <si>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</si>
  <si>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</si>
  <si>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</si>
  <si>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</si>
  <si>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</si>
  <si>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</si>
  <si>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</si>
  <si>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</si>
  <si>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</si>
  <si>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</si>
  <si>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</si>
  <si>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</si>
  <si>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</si>
  <si>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</si>
  <si>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</si>
  <si>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</si>
  <si>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</si>
  <si>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</si>
  <si>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</si>
  <si>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</si>
  <si>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</si>
  <si>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</si>
  <si>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</si>
  <si>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</si>
  <si>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</si>
  <si>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</si>
  <si>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</si>
  <si>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</si>
  <si>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</si>
  <si>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</si>
  <si>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</si>
  <si>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</si>
  <si>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</si>
  <si>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</si>
  <si>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</si>
  <si>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</si>
  <si>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</si>
  <si>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</si>
  <si>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</si>
  <si>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</si>
  <si>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</si>
  <si>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</si>
  <si>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</si>
  <si>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</si>
  <si>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</si>
  <si>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</si>
  <si>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</si>
  <si>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</si>
  <si>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</si>
  <si>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</si>
  <si>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</si>
  <si>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</si>
  <si>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</si>
  <si>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</si>
  <si>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</si>
  <si>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</si>
  <si>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</si>
  <si>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</si>
  <si>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</si>
  <si>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</si>
  <si>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</si>
  <si>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</si>
  <si>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</si>
  <si>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</si>
  <si>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</si>
  <si>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</si>
  <si>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</si>
  <si>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</si>
  <si>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</si>
  <si>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</si>
  <si>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</si>
  <si>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</si>
  <si>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</si>
  <si>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</si>
  <si>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</si>
  <si>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</si>
  <si>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</si>
  <si>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</si>
  <si>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</si>
  <si>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</si>
  <si>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</si>
  <si>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</si>
  <si>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</si>
  <si>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</si>
  <si>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</si>
  <si>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</si>
  <si>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</si>
  <si>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</si>
  <si>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</si>
  <si>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</si>
  <si>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</si>
  <si>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</si>
  <si>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</si>
  <si>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</si>
  <si>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</si>
  <si>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</si>
  <si>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</si>
  <si>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</si>
  <si>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</si>
  <si>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</si>
  <si>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</si>
  <si>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</si>
  <si>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</si>
  <si>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</si>
  <si>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</si>
  <si>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</si>
  <si>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</si>
  <si>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</si>
  <si>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</si>
  <si>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</si>
  <si>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</si>
  <si>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</si>
  <si>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</si>
  <si>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</si>
  <si>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</si>
  <si>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</si>
  <si>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</si>
  <si>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</si>
  <si>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</si>
  <si>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</si>
  <si>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</si>
  <si>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</si>
  <si>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</si>
  <si>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</si>
  <si>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</si>
  <si>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</si>
  <si>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</si>
  <si>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</si>
  <si>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</si>
  <si>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</si>
  <si>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</si>
  <si>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</si>
  <si>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</si>
  <si>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</si>
  <si>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</si>
  <si>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</si>
  <si>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</si>
  <si>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</si>
  <si>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</si>
  <si>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</si>
  <si>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</si>
  <si>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</si>
  <si>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</si>
  <si>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</si>
  <si>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</si>
  <si>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</si>
  <si>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</si>
  <si>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</si>
  <si>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</si>
  <si>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</si>
  <si>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</si>
  <si>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</si>
  <si>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</si>
  <si>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</si>
  <si>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</si>
  <si>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</si>
  <si>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</si>
  <si>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</si>
  <si>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</si>
  <si>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</si>
  <si>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</si>
  <si>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</si>
  <si>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</si>
  <si>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</si>
  <si>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</si>
  <si>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</si>
  <si>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</si>
  <si>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</si>
  <si>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</si>
  <si>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</si>
  <si>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</si>
  <si>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</si>
  <si>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</si>
  <si>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</si>
  <si>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</si>
  <si>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</si>
  <si>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</si>
  <si>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</si>
  <si>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</si>
  <si>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</si>
  <si>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</si>
  <si>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</si>
  <si>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</si>
  <si>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</si>
  <si>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</si>
  <si>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</si>
  <si>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</si>
  <si>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</si>
  <si>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</si>
  <si>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</si>
  <si>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</si>
  <si>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</si>
  <si>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</si>
  <si>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</si>
  <si>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</si>
  <si>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</si>
  <si>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</si>
  <si>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</si>
  <si>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</si>
  <si>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</si>
  <si>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</si>
  <si>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</si>
  <si>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</si>
  <si>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</si>
  <si>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</si>
  <si>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</si>
  <si>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</si>
  <si>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</si>
  <si>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</si>
  <si>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</si>
  <si>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</si>
  <si>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</si>
  <si>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</si>
  <si>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</si>
  <si>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</si>
  <si>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</si>
  <si>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</si>
  <si>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</si>
  <si>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</si>
  <si>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</si>
  <si>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</si>
  <si>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</si>
  <si>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</si>
  <si>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</si>
  <si>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</si>
  <si>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</si>
  <si>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</si>
  <si>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</si>
  <si>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</si>
  <si>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</si>
  <si>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</si>
  <si>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</si>
  <si>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</si>
  <si>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</si>
  <si>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</si>
  <si>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</si>
  <si>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</si>
  <si>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</si>
  <si>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</si>
  <si>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</si>
  <si>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</si>
  <si>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</si>
  <si>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</si>
  <si>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</si>
  <si>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</si>
  <si>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</si>
  <si>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</si>
  <si>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</si>
  <si>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</si>
  <si>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</si>
  <si>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</si>
  <si>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</si>
  <si>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</si>
  <si>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</si>
  <si>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</si>
  <si>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</si>
  <si>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</si>
  <si>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</si>
  <si>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</si>
  <si>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</si>
  <si>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</si>
  <si>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</si>
  <si>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</si>
  <si>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</si>
  <si>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</si>
  <si>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</si>
  <si>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</si>
  <si>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</si>
  <si>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</si>
  <si>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</si>
  <si>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</si>
  <si>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</si>
  <si>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</si>
  <si>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</si>
  <si>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</si>
  <si>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</si>
  <si>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</si>
  <si>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</si>
  <si>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</si>
  <si>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</si>
  <si>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</si>
  <si>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</si>
  <si>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</si>
  <si>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</si>
  <si>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</si>
  <si>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</si>
  <si>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</si>
  <si>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</si>
  <si>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</si>
  <si>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</si>
  <si>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</si>
  <si>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</si>
  <si>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</si>
  <si>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</si>
  <si>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</si>
  <si>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</si>
  <si>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</si>
  <si>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</si>
  <si>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</si>
  <si>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</si>
  <si>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</si>
  <si>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</si>
  <si>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</si>
  <si>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</si>
  <si>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</si>
  <si>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</si>
  <si>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</si>
  <si>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</si>
  <si>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</si>
  <si>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</si>
  <si>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</si>
  <si>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</si>
  <si>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</si>
  <si>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</si>
  <si>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</si>
  <si>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</si>
  <si>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</si>
  <si>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</si>
  <si>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</si>
  <si>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</si>
  <si>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</si>
  <si>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</si>
  <si>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</si>
  <si>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</si>
  <si>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</si>
  <si>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</si>
  <si>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</si>
  <si>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</si>
  <si>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</si>
  <si>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</si>
  <si>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</si>
  <si>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</si>
  <si>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</si>
  <si>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</si>
  <si>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</si>
  <si>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</si>
  <si>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</si>
  <si>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</si>
  <si>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</si>
  <si>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</si>
  <si>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</si>
  <si>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</si>
  <si>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</si>
  <si>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</si>
  <si>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</si>
  <si>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</si>
  <si>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</si>
  <si>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</si>
  <si>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</si>
  <si>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</si>
  <si>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</si>
  <si>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</si>
  <si>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</si>
  <si>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</si>
  <si>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</si>
  <si>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</si>
  <si>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</si>
  <si>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</si>
  <si>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</si>
  <si>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</si>
  <si>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</si>
  <si>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</si>
  <si>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</si>
  <si>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</si>
  <si>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</si>
  <si>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</si>
  <si>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</si>
  <si>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</si>
  <si>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</si>
  <si>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</si>
  <si>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</si>
  <si>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</si>
  <si>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</si>
  <si>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</si>
  <si>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</si>
  <si>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</si>
  <si>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</si>
  <si>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</si>
  <si>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</si>
  <si>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</si>
  <si>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</si>
  <si>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</si>
  <si>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</si>
  <si>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</si>
  <si>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</si>
  <si>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</si>
  <si>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</si>
  <si>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</si>
  <si>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</si>
  <si>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</si>
  <si>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</si>
  <si>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</si>
  <si>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</si>
  <si>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</si>
  <si>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</si>
  <si>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</si>
  <si>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</si>
  <si>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</si>
  <si>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</si>
  <si>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</si>
  <si>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</si>
  <si>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</si>
  <si>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</si>
  <si>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</si>
  <si>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</si>
  <si>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</si>
  <si>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</si>
  <si>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</si>
  <si>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</si>
  <si>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</si>
  <si>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</si>
  <si>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</si>
  <si>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</si>
  <si>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</si>
  <si>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</si>
  <si>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</si>
  <si>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</si>
  <si>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</si>
  <si>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</si>
  <si>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</si>
  <si>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</si>
  <si>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</si>
  <si>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</si>
  <si>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</si>
  <si>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</si>
  <si>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</si>
  <si>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</si>
  <si>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</si>
  <si>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</si>
  <si>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</si>
  <si>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</si>
  <si>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</si>
  <si>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</si>
  <si>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</si>
  <si>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</si>
  <si>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</si>
  <si>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</si>
  <si>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</si>
  <si>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</si>
  <si>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</si>
  <si>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</si>
  <si>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</si>
  <si>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</si>
  <si>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</si>
  <si>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</si>
  <si>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</si>
  <si>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</si>
  <si>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</si>
  <si>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</si>
  <si>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</si>
  <si>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</si>
  <si>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</si>
  <si>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</si>
  <si>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</si>
  <si>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</si>
  <si>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</si>
  <si>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</si>
  <si>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</si>
  <si>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</si>
  <si>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</si>
  <si>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</si>
  <si>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</si>
  <si>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</si>
  <si>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</si>
  <si>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</si>
  <si>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</si>
  <si>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</si>
  <si>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</si>
  <si>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</si>
  <si>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</si>
  <si>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</si>
  <si>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</si>
  <si>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</si>
  <si>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</si>
  <si>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</si>
  <si>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</si>
  <si>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</si>
  <si>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</si>
  <si>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</si>
  <si>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</si>
  <si>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</si>
  <si>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</si>
  <si>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</si>
  <si>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</si>
  <si>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</si>
  <si>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</si>
  <si>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</si>
  <si>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</si>
  <si>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</si>
  <si>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</si>
  <si>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</si>
  <si>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</si>
  <si>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</si>
  <si>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</si>
  <si>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</si>
  <si>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</si>
  <si>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</si>
  <si>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</si>
  <si>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</si>
  <si>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</si>
  <si>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</si>
  <si>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</si>
  <si>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</si>
  <si>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</si>
  <si>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</si>
  <si>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</si>
  <si>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</si>
  <si>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</si>
  <si>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</si>
  <si>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</si>
  <si>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</si>
  <si>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</si>
  <si>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</si>
  <si>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</si>
  <si>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</si>
  <si>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</si>
  <si>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</si>
  <si>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</si>
  <si>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</si>
  <si>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</si>
  <si>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</si>
  <si>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</si>
  <si>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</si>
  <si>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</si>
  <si>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</si>
  <si>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</si>
  <si>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</si>
  <si>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</si>
  <si>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</si>
  <si>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</si>
  <si>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</si>
  <si>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</si>
  <si>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</si>
  <si>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</si>
  <si>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</si>
  <si>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</si>
  <si>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</si>
  <si>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</si>
  <si>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</si>
  <si>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</si>
  <si>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</si>
  <si>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</si>
  <si>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</si>
  <si>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</si>
  <si>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</si>
  <si>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</si>
  <si>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</si>
  <si>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</si>
  <si>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</si>
  <si>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</si>
  <si>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</si>
  <si>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</si>
  <si>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</si>
  <si>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</si>
  <si>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</si>
  <si>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</si>
  <si>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</si>
  <si>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</si>
  <si>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</si>
  <si>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</si>
  <si>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</si>
  <si>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</si>
  <si>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</si>
  <si>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</si>
  <si>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</si>
  <si>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</si>
  <si>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</si>
  <si>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</si>
  <si>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</si>
  <si>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</si>
  <si>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</si>
  <si>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</si>
  <si>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</si>
  <si>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</si>
  <si>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</si>
  <si>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</si>
  <si>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</si>
  <si>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</si>
  <si>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</si>
  <si>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</si>
  <si>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</si>
  <si>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</si>
  <si>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</si>
  <si>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</si>
  <si>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</si>
  <si>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</si>
  <si>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</si>
  <si>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</si>
  <si>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</si>
  <si>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</si>
  <si>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</si>
  <si>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</si>
  <si>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</si>
  <si>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</si>
  <si>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</si>
  <si>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</si>
  <si>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</si>
  <si>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</si>
  <si>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</si>
  <si>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</si>
  <si>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</si>
  <si>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</si>
  <si>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</si>
  <si>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</si>
  <si>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</si>
  <si>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</si>
  <si>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</si>
  <si>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</si>
  <si>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</si>
  <si>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</si>
  <si>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</si>
  <si>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</si>
  <si>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</si>
  <si>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</si>
  <si>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</si>
  <si>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</si>
  <si>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</si>
  <si>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</si>
  <si>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</si>
  <si>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</si>
  <si>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</si>
  <si>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</si>
  <si>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</si>
  <si>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</si>
  <si>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</si>
  <si>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</si>
  <si>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</si>
  <si>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</si>
  <si>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</si>
  <si>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</si>
  <si>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</si>
  <si>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</si>
  <si>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</si>
  <si>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</si>
  <si>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</si>
  <si>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</si>
  <si>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</si>
  <si>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</si>
  <si>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</si>
  <si>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</si>
  <si>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</si>
  <si>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</si>
  <si>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</si>
  <si>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</si>
  <si>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</si>
  <si>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</si>
  <si>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</si>
  <si>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</si>
  <si>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</si>
  <si>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</si>
  <si>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</si>
  <si>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</si>
  <si>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</si>
  <si>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</si>
  <si>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</si>
  <si>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</si>
  <si>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</si>
  <si>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</si>
  <si>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</si>
  <si>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</si>
  <si>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</si>
  <si>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</si>
  <si>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</si>
  <si>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</si>
  <si>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</si>
  <si>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</si>
  <si>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</si>
  <si>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</si>
  <si>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</si>
  <si>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</si>
  <si>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</si>
  <si>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</si>
  <si>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</si>
  <si>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</si>
  <si>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</si>
  <si>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</si>
  <si>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</si>
  <si>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</si>
  <si>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</si>
  <si>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</si>
  <si>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</si>
  <si>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</si>
  <si>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</si>
  <si>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</si>
  <si>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</si>
  <si>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</si>
  <si>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</si>
  <si>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</si>
  <si>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</si>
  <si>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</si>
  <si>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</si>
  <si>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</si>
  <si>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</si>
  <si>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</si>
  <si>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</si>
  <si>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</si>
  <si>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</si>
  <si>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</si>
  <si>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</si>
  <si>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</si>
  <si>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</si>
  <si>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</si>
  <si>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</si>
  <si>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</si>
  <si>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</si>
  <si>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</si>
  <si>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</si>
  <si>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</si>
  <si>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</si>
  <si>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</si>
  <si>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</si>
  <si>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</si>
  <si>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</si>
  <si>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</si>
  <si>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</si>
  <si>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</si>
  <si>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</si>
  <si>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</si>
  <si>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</si>
  <si>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</si>
  <si>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</si>
  <si>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</si>
  <si>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</si>
  <si>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</si>
  <si>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</si>
  <si>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</si>
  <si>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</si>
  <si>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</si>
  <si>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</si>
  <si>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</si>
  <si>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</si>
  <si>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</si>
  <si>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</si>
  <si>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</si>
  <si>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</si>
  <si>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</si>
  <si>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</si>
  <si>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</si>
  <si>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</si>
  <si>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</si>
  <si>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</si>
  <si>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</si>
  <si>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</si>
  <si>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</si>
  <si>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</si>
  <si>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</si>
  <si>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</si>
  <si>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</si>
  <si>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</si>
  <si>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</si>
  <si>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</si>
  <si>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</si>
  <si>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</si>
  <si>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</si>
  <si>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</si>
  <si>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</si>
  <si>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</si>
  <si>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</si>
  <si>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</si>
  <si>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</si>
  <si>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</si>
  <si>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</si>
  <si>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</si>
  <si>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</si>
  <si>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</si>
  <si>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</si>
  <si>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</si>
  <si>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</si>
  <si>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</si>
  <si>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</si>
  <si>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</si>
  <si>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</si>
  <si>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</si>
  <si>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</si>
  <si>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</si>
  <si>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</si>
  <si>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</si>
  <si>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</si>
  <si>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</si>
  <si>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</si>
  <si>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</si>
  <si>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</si>
  <si>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</si>
  <si>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</si>
  <si>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</si>
  <si>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</si>
  <si>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</si>
  <si>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</si>
  <si>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</si>
  <si>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</si>
  <si>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</si>
  <si>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</si>
  <si>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</si>
  <si>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</si>
  <si>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</si>
  <si>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</si>
  <si>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</si>
  <si>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</si>
  <si>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</si>
  <si>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</si>
  <si>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</si>
  <si>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</si>
  <si>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</si>
  <si>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</si>
  <si>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</si>
  <si>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</si>
  <si>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</si>
  <si>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</si>
  <si>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</si>
  <si>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</si>
  <si>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</si>
  <si>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</si>
  <si>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</si>
  <si>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</si>
  <si>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</si>
  <si>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</si>
  <si>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</si>
  <si>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</si>
  <si>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</si>
  <si>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</si>
  <si>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</si>
  <si>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</si>
  <si>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</si>
  <si>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</si>
  <si>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</si>
  <si>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</si>
  <si>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</si>
  <si>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</si>
  <si>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</si>
  <si>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</si>
  <si>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</si>
  <si>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</si>
  <si>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</si>
  <si>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</si>
  <si>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</si>
  <si>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</si>
  <si>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</si>
  <si>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</si>
  <si>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</si>
  <si>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</si>
  <si>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</si>
  <si>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</si>
  <si>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</si>
  <si>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</si>
  <si>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</si>
  <si>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</si>
  <si>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</si>
  <si>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</si>
  <si>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</si>
  <si>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</si>
  <si>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</si>
  <si>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</si>
  <si>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</si>
  <si>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</si>
  <si>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</si>
  <si>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</si>
  <si>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</si>
  <si>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</si>
  <si>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</si>
  <si>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</si>
  <si>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</si>
  <si>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</si>
  <si>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</si>
  <si>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</si>
  <si>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</si>
  <si>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</si>
  <si>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</si>
  <si>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</si>
  <si>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</si>
  <si>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</si>
  <si>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</si>
  <si>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</si>
  <si>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</si>
  <si>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</si>
  <si>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</si>
  <si>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</si>
  <si>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</si>
  <si>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</si>
  <si>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</si>
  <si>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</si>
  <si>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</si>
  <si>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</si>
  <si>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</si>
  <si>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</si>
  <si>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</si>
  <si>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</si>
  <si>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</si>
  <si>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</si>
  <si>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</si>
  <si>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</si>
  <si>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</si>
  <si>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</si>
  <si>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</si>
  <si>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</si>
  <si>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</si>
  <si>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</si>
  <si>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</si>
  <si>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</si>
  <si>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</si>
  <si>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</si>
  <si>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</si>
  <si>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</si>
  <si>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</si>
  <si>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</si>
  <si>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</si>
  <si>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</si>
  <si>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</si>
  <si>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</si>
  <si>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</si>
  <si>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</si>
  <si>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</si>
  <si>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</si>
  <si>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</si>
  <si>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</si>
  <si>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</si>
  <si>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</si>
  <si>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</si>
  <si>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</si>
  <si>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</si>
  <si>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</si>
  <si>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</si>
  <si>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</si>
  <si>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</si>
  <si>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</si>
  <si>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</si>
  <si>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</si>
  <si>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</si>
  <si>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</si>
  <si>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</si>
  <si>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</si>
  <si>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</si>
  <si>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</si>
  <si>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</si>
  <si>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</si>
  <si>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</si>
  <si>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</si>
  <si>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</si>
  <si>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</si>
  <si>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</si>
  <si>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</si>
  <si>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</si>
  <si>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</si>
  <si>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</si>
  <si>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</si>
  <si>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</si>
  <si>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</si>
  <si>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</si>
  <si>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</si>
  <si>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</si>
  <si>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</si>
  <si>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</si>
  <si>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</si>
  <si>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</si>
  <si>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</si>
  <si>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</si>
  <si>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</si>
  <si>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</si>
  <si>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</si>
  <si>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</si>
  <si>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</si>
  <si>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</si>
  <si>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</si>
  <si>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</si>
  <si>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</si>
  <si>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</si>
  <si>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</si>
  <si>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</si>
  <si>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</si>
  <si>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</si>
  <si>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</si>
  <si>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</si>
  <si>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</si>
  <si>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</si>
  <si>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</si>
  <si>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</si>
  <si>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</si>
  <si>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</si>
  <si>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</si>
  <si>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</si>
  <si>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</si>
  <si>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</si>
  <si>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</si>
  <si>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</si>
  <si>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</si>
  <si>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</si>
  <si>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</si>
  <si>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</si>
  <si>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</si>
  <si>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</si>
  <si>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</si>
  <si>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</si>
  <si>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</si>
  <si>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</si>
  <si>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</si>
  <si>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</si>
  <si>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</si>
  <si>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</si>
  <si>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</si>
  <si>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</si>
  <si>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</si>
  <si>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</si>
  <si>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</si>
  <si>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</si>
  <si>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</si>
  <si>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</si>
  <si>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</si>
  <si>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</si>
  <si>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</si>
  <si>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</si>
  <si>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</si>
  <si>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</si>
  <si>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</si>
  <si>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</si>
  <si>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</si>
  <si>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</si>
  <si>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</si>
  <si>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</si>
  <si>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</si>
  <si>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</si>
  <si>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</si>
  <si>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</si>
  <si>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</si>
  <si>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</si>
  <si>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</si>
  <si>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</si>
  <si>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</si>
  <si>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</si>
  <si>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</si>
  <si>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</si>
  <si>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</si>
  <si>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</si>
  <si>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</si>
  <si>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</si>
  <si>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</si>
  <si>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</si>
  <si>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</si>
  <si>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</si>
  <si>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</si>
  <si>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</si>
  <si>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</si>
  <si>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</si>
  <si>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</si>
  <si>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</si>
  <si>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</si>
  <si>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</si>
  <si>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</si>
  <si>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</si>
  <si>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</si>
  <si>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</si>
  <si>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</si>
  <si>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</si>
  <si>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</si>
  <si>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</si>
  <si>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</si>
  <si>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</si>
  <si>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</si>
  <si>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</si>
  <si>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</si>
  <si>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</si>
  <si>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</si>
  <si>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</si>
  <si>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</si>
  <si>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</si>
  <si>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</si>
  <si>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</si>
  <si>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</si>
  <si>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</si>
  <si>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</si>
  <si>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</si>
  <si>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</si>
  <si>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</si>
  <si>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</si>
  <si>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</si>
  <si>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</si>
  <si>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</si>
  <si>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</si>
  <si>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</si>
  <si>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</si>
  <si>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</si>
  <si>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</si>
  <si>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</si>
  <si>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</si>
  <si>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</si>
  <si>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</si>
  <si>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</si>
  <si>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</si>
  <si>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</si>
  <si>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</si>
  <si>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</si>
  <si>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</si>
  <si>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</si>
  <si>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</si>
  <si>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</si>
  <si>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</si>
  <si>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</si>
  <si>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</si>
  <si>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</si>
  <si>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</si>
  <si>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</si>
  <si>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</si>
  <si>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</si>
  <si>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</si>
  <si>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</si>
  <si>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</si>
  <si>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</si>
  <si>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</si>
  <si>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</si>
  <si>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</si>
  <si>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</si>
  <si>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</si>
  <si>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</si>
  <si>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</si>
  <si>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</si>
  <si>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</si>
  <si>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</si>
  <si>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</si>
  <si>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</si>
  <si>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</si>
  <si>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</si>
  <si>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</si>
  <si>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</si>
  <si>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</si>
  <si>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</si>
  <si>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</si>
  <si>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</si>
  <si>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</si>
  <si>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</si>
  <si>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</si>
  <si>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</si>
  <si>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</si>
  <si>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</si>
  <si>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</si>
  <si>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</si>
  <si>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</si>
  <si>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</si>
  <si>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</si>
  <si>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</si>
  <si>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</si>
  <si>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</si>
  <si>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</si>
  <si>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</si>
  <si>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</si>
  <si>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</si>
  <si>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</si>
  <si>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</si>
  <si>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</si>
  <si>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</si>
  <si>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</si>
  <si>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</si>
  <si>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</si>
  <si>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</si>
  <si>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</si>
  <si>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</si>
  <si>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</si>
  <si>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</si>
  <si>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</si>
  <si>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</si>
  <si>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</si>
  <si>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</si>
  <si>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</si>
  <si>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</si>
  <si>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</si>
  <si>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</si>
  <si>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</si>
  <si>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</si>
  <si>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</si>
  <si>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</si>
  <si>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</si>
  <si>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</si>
  <si>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</si>
  <si>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</si>
  <si>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</si>
  <si>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</si>
  <si>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</si>
  <si>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</si>
  <si>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</si>
  <si>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</si>
  <si>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</si>
  <si>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</si>
  <si>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</si>
  <si>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</si>
  <si>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</si>
  <si>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</si>
  <si>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</si>
  <si>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</si>
  <si>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</si>
  <si>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</si>
  <si>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</si>
  <si>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</si>
  <si>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</si>
  <si>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</si>
  <si>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</si>
  <si>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</si>
  <si>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</si>
  <si>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</si>
  <si>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</si>
  <si>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</si>
  <si>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</si>
  <si>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</si>
  <si>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</si>
  <si>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</si>
  <si>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</si>
  <si>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</si>
  <si>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</si>
  <si>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</si>
  <si>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</si>
  <si>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</si>
  <si>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</si>
  <si>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</si>
  <si>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</si>
  <si>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</si>
  <si>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</si>
  <si>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</si>
  <si>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</si>
  <si>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</si>
  <si>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</si>
  <si>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</si>
  <si>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</si>
  <si>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</si>
  <si>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</si>
  <si>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</si>
  <si>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</si>
  <si>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</si>
  <si>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</si>
  <si>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</si>
  <si>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</si>
  <si>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</si>
  <si>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</si>
  <si>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</si>
  <si>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</si>
  <si>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</si>
  <si>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</si>
  <si>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</si>
  <si>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</si>
  <si>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</si>
  <si>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</si>
  <si>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</si>
  <si>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</si>
  <si>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</si>
  <si>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</si>
  <si>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</si>
  <si>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</si>
  <si>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</si>
  <si>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</si>
  <si>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</si>
  <si>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</si>
  <si>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</si>
  <si>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</si>
  <si>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</si>
  <si>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</si>
  <si>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</si>
  <si>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</si>
  <si>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</si>
  <si>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</si>
  <si>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</si>
  <si>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</si>
  <si>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</si>
  <si>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</si>
  <si>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</si>
  <si>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</si>
  <si>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</si>
  <si>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</si>
  <si>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</si>
  <si>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</si>
  <si>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</si>
  <si>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</si>
  <si>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</si>
  <si>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</si>
  <si>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</si>
  <si>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</si>
  <si>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</si>
  <si>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</si>
  <si>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</si>
  <si>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</si>
  <si>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</si>
  <si>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</si>
  <si>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</si>
  <si>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</si>
  <si>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</si>
  <si>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</si>
  <si>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</si>
  <si>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</si>
  <si>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</si>
  <si>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</si>
  <si>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</si>
  <si>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</si>
  <si>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</si>
  <si>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</si>
  <si>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</si>
  <si>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</si>
  <si>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</si>
  <si>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</si>
  <si>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</si>
  <si>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</si>
  <si>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</si>
  <si>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</si>
  <si>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</si>
  <si>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</si>
  <si>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</si>
  <si>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</si>
  <si>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</si>
  <si>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</si>
  <si>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</si>
  <si>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</si>
  <si>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</si>
  <si>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</si>
  <si>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</si>
  <si>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</si>
  <si>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</si>
  <si>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</si>
  <si>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</si>
  <si>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</si>
  <si>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</si>
  <si>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</si>
  <si>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</si>
  <si>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</si>
  <si>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</si>
  <si>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</si>
  <si>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</si>
  <si>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</si>
  <si>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</si>
  <si>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</si>
  <si>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</si>
  <si>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</si>
  <si>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</si>
  <si>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</si>
  <si>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</si>
  <si>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</si>
  <si>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</si>
  <si>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</si>
  <si>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</si>
  <si>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</si>
  <si>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</si>
  <si>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</si>
  <si>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</si>
  <si>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</si>
  <si>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</si>
  <si>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</si>
  <si>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</si>
  <si>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</si>
  <si>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</si>
  <si>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</si>
  <si>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</si>
  <si>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</si>
  <si>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</si>
  <si>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</si>
  <si>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</si>
  <si>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</si>
  <si>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</si>
  <si>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</si>
  <si>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</si>
  <si>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</si>
  <si>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</si>
  <si>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</si>
  <si>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</si>
  <si>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</si>
  <si>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</si>
  <si>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</si>
  <si>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</si>
  <si>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</si>
  <si>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</si>
  <si>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</si>
  <si>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</si>
  <si>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</si>
  <si>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</si>
  <si>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</si>
  <si>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</si>
  <si>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</si>
  <si>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</si>
  <si>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</si>
  <si>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</si>
  <si>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</si>
  <si>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</si>
  <si>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</si>
  <si>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</si>
  <si>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</si>
  <si>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</si>
  <si>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</si>
  <si>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</si>
  <si>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</si>
  <si>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</si>
  <si>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</si>
  <si>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</si>
  <si>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</si>
  <si>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</si>
  <si>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</si>
  <si>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</si>
  <si>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</si>
  <si>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</si>
  <si>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</si>
  <si>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</si>
  <si>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</si>
  <si>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</si>
  <si>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</si>
  <si>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</si>
  <si>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</si>
  <si>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</si>
  <si>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</si>
  <si>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</si>
  <si>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</si>
  <si>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</si>
  <si>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</si>
  <si>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</si>
  <si>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</si>
  <si>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</si>
  <si>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</si>
  <si>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</si>
  <si>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</si>
  <si>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</si>
  <si>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</si>
  <si>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</si>
  <si>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</si>
  <si>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</si>
  <si>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</si>
  <si>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</si>
  <si>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</si>
  <si>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</si>
  <si>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</si>
  <si>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</si>
  <si>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</si>
  <si>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</si>
  <si>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</si>
  <si>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</si>
  <si>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</si>
  <si>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</si>
  <si>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</si>
  <si>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</si>
  <si>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</si>
  <si>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</si>
  <si>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</si>
  <si>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</si>
  <si>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</si>
  <si>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</si>
  <si>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</si>
  <si>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</si>
  <si>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</si>
  <si>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</si>
  <si>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</si>
  <si>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</si>
  <si>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</si>
  <si>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</si>
  <si>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</si>
  <si>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</si>
  <si>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</si>
  <si>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</si>
  <si>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</si>
  <si>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</si>
  <si>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</si>
  <si>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</si>
  <si>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</si>
  <si>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</si>
  <si>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</si>
  <si>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</si>
  <si>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</si>
  <si>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</si>
  <si>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</si>
  <si>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</si>
  <si>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</si>
  <si>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</si>
  <si>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</si>
  <si>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</si>
  <si>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</si>
  <si>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</si>
  <si>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</si>
  <si>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</si>
  <si>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</si>
  <si>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</si>
  <si>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</si>
  <si>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</si>
  <si>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</si>
  <si>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</si>
  <si>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90 min</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</si>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</sst>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314.03521111111331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45976.983637268517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45976.983637268517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45976.983637268517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45976.983637268517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45976.983637268517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45976.983637268517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45976.983637037039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45976.983637037039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45976.983637037039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45976.983637037039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45976.983637037039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45976.983637037039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45976.983637037039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45976.983637037039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45976.983637037039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45976.983637037039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45976.983637037039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45976.983637037039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45976.983637037039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45976.983637037039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45976.983637037039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45976.983637037039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45976.983637037039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45976.983637037039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45976.983637037039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45976.983637037039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45976.983637037039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45976.983637037039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45976.983637037039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45976.983637037039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45976.983637037039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45976.983637037039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45976.983637037039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45976.983637037039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45976.983637037039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45976.983637037039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45976.983637037039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45976.983637037039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45976.983637037039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45976.983637037039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45976.983637037039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45976.983637037039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45976.983637037039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45976.983637037039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45976.983637037039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45976.983637037039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45976.983637037039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45976.983637037039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45976.983637037039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45976.983637037039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45976.983637037039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45976.983637037039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45976.983637037039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45976.983637037039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45976.983637037039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45976.983637037039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45976.983637037039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45976.983637037039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45976.983637037039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45976.983637037039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45976.983637037039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45976.983637037039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45976.983637037039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45976.983637037039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45976.983637037039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45976.983637037039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45976.983637037039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45976.983637037039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45976.983637037039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45976.983637037039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45976.983637037039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45976.983637037039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45976.983637037039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45976.983637037039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45976.983637037039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45976.983637037039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45976.983637037039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45976.983637037039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45976.983637037039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45976.983637037039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45976.983637037039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45976.983637037039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45976.983637037039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45976.983637037039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45976.983637037039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45976.983637037039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43435C53-26D9-45D7-9DB3-9696DB315E1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151.98379930555529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0.54729444444819819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0.26054675925843185</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60" customFormat="1" ht="31.5" customHeight="1">
      <c r="A6" s="162" t="s">
        <v>39110</v>
      </c>
      <c r="B6" s="61" t="str">
        <f>IFERROR(VLOOKUP(D6,DB!A:K,11,0),"")</f>
        <v>R2</v>
      </c>
      <c r="C6" s="61">
        <v>1</v>
      </c>
      <c r="D6" s="61" t="s">
        <v>24924</v>
      </c>
      <c r="E6" s="85" t="s">
        <v>39021</v>
      </c>
      <c r="F6" s="74">
        <v>45976.938900462963</v>
      </c>
      <c r="G6" s="75">
        <f ca="1">IFERROR(NOW()-F6,"-")</f>
        <v>4.4736574076523539E-2</v>
      </c>
      <c r="H6" s="87">
        <v>45976.924050925925</v>
      </c>
      <c r="I6" s="61" t="str">
        <f>IFERROR(VLOOKUP(D6,DB!A:F,6,0),"")</f>
        <v>SCECO</v>
      </c>
      <c r="J6" s="61" t="str">
        <f>IFERROR(VLOOKUP(D6,DB!A:G,7,0),"")</f>
        <v>Dead</v>
      </c>
      <c r="K6" s="86" t="s">
        <v>39111</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61"/>
    </row>
    <row r="7" spans="1:88" ht="31.5" customHeight="1">
      <c r="A7" s="102" t="s">
        <v>39112</v>
      </c>
      <c r="B7" s="18" t="str">
        <f>IFERROR(VLOOKUP(D7,DB!A:K,11,0),"")</f>
        <v>R2</v>
      </c>
      <c r="C7" s="18">
        <v>4</v>
      </c>
      <c r="D7" s="18" t="s">
        <v>19048</v>
      </c>
      <c r="E7" s="103" t="s">
        <v>39021</v>
      </c>
      <c r="F7" s="104">
        <v>45976.932523148149</v>
      </c>
      <c r="G7" s="105">
        <f ca="1">IFERROR(NOW()-F7,"-")</f>
        <v>5.1113888890540693E-2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3</v>
      </c>
      <c r="D8" s="18" t="s">
        <v>25436</v>
      </c>
      <c r="E8" s="103" t="s">
        <v>39021</v>
      </c>
      <c r="F8" s="156">
        <v>45976.933275462965</v>
      </c>
      <c r="G8" s="105">
        <f ca="1">IFERROR(NOW()-F8,"-")</f>
        <v>5.0361574074486271E-2</v>
      </c>
      <c r="H8" s="104">
        <v>45976.92528935185</v>
      </c>
      <c r="I8" s="18" t="str">
        <f>IFERROR(VLOOKUP(D8,DB!A:F,6,0),"")</f>
        <v>SCECO</v>
      </c>
      <c r="J8" s="18" t="str">
        <f>IFERROR(VLOOKUP(D8,DB!A:G,7,0),"")</f>
        <v>Vandalized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45976.983637037039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45976.983637037039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45976.983637037039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45976.983637037039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45976.983637037039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45976.983637037039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45976.983637037039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45976.983637037039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45976.983637037039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45976.983637037039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45976.983637037039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45976.983637037039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45976.983637037039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45976.983637037039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45976.983637037039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45976.983637037039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45976.983637037039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45976.983637037039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45976.983637037039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45976.983637268517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45976.983637268517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45976.983637268517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45976.983637268517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45976.983637268517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45976.983637268517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45976.983637268517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45976.983637268517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45976.983637268517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45976.983637268517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45976.983637268517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45976.983637268517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45976.983637268517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45976.983637268517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45976.983637268517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45976.983637268517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45976.983637268517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45976.983637268517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45976.983637268517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45976.983637268517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45976.983637268517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45976.983637268517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45976.983637268517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45976.983637268517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45976.983637268517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45976.983637268517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45976.983637268517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45976.983637268517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45976.983637268517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45976.983637268517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45976.983637268517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45976.983637268517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45976.983637268517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45976.983637268517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45976.983637268517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45976.983637268517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45976.983637268517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45976.983637268517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45976.983637268517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45976.983637268517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45976.983637268517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45976.983637268517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45976.983637268517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45976.983637268517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45976.983637268517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45976.983637268517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45976.983637268517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45976.983637268517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45976.983637268517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45976.983637268517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45976.983637268517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45976.983637268517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45976.983637268517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45976.983637268517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45976.983637268517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45976.983637268517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45976.983637268517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45976.983637268517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45976.983637268517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45976.983637268517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45976.983637268517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45976.983637268517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45976.983637268517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45976.983637268517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45976.983637268517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45976.983637268517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45976.983637268517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45976.983637268517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45976.983637268517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45976.983637268517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45976.983637268517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45976.983637268517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45976.983637268517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45976.983637268517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45976.983637268517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45976.983637268517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45976.983637268517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45976.983637268517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45976.983637268517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45976.983637268517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45976.983637268517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45976.983637268517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45976.983637268517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45976.983637268517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45976.983637268517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45976.983637268517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45976.983637268517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45976.983637268517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45976.983637268517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45976.983637268517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45976.983637268517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45976.983637268517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45976.983637268517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45976.983637268517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45976.983637268517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45976.983637268517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45976.983637268517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45976.983637268517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45976.983637268517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45976.983637268517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45976.983637268517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45976.983637268517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45976.983637268517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45976.983637268517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45976.983637268517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45976.983637268517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45976.983637268517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45976.983637268517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45976.983637268517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45976.983637268517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45976.983637268517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45976.983637268517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45976.983637268517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45976.983637268517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45976.983637268517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45976.983637268517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45976.983637268517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45976.983637268517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45976.983637268517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45976.983637268517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45976.983637268517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45976.983637268517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45976.983637268517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45976.983637268517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45976.983637268517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45976.983637268517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45976.983637268517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45976.983637268517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45976.983637268517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45976.983637268517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45976.983637268517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45976.983637268517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45976.983637268517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45976.983637268517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45976.983637268517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45976.983637268517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45976.983637268517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45976.983637268517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45976.983637268517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45976.983637268517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45976.983637268517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45976.983637268517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45976.983637268517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45976.983637268517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45976.983637268517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45976.983637268517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45976.983637268517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45976.983637268517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45976.983637268517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45976.983637268517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45976.983637268517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45976.983637268517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45976.983637268517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45976.983637268517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45976.983637268517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45976.983637268517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45976.983637268517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45976.983637268517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45976.983637268517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45976.983637268517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45976.983637268517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45976.983637268517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45976.983637268517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45976.983637268517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45976.983637268517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45976.983637268517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45976.983637268517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45976.983637268517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45976.983637268517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45976.983637268517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45976.983637268517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45976.983637268517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45976.983637268517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45976.983637268517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45976.983637268517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45976.983637268517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45976.983637268517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45976.983637268517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45976.983637268517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45976.983637268517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45976.983637268517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45976.983637268517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45976.983637268517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45976.983637268517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45976.983637268517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45976.983637268517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45976.983637268517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45976.983637268517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45976.983637268517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45976.983637268517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45976.983637268517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45976.983637268517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45976.983637268517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45976.983637268517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45976.983637268517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45976.983637268517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45976.983637268517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45976.983637268517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45976.983637268517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45976.983637268517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45976.983637268517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45976.983637268517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45976.983637268517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45976.983637268517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45976.983637268517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45976.983637268517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45976.983637268517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45976.983637268517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45976.983637268517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45976.983637268517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45976.983637268517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45976.983637268517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45976.983637268517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45976.983637268517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45976.983637268517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45976.983637268517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45976.983637268517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45976.983637268517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45976.983637268517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45976.983637268517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45976.983637268517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45976.983637268517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45976.983637268517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45976.983637268517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45976.983637268517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45976.983637268517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45976.983637268517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45976.983637268517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45976.983637268517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45976.983637268517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45976.983637268517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45976.983637268517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45976.983637268517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45976.983637268517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45976.983637268517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45976.983637268517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45976.983637268517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45976.983637268517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45976.983637268517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45976.983637268517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45976.983637268517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45976.983637268517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45976.983637268517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45976.983637268517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45976.983637268517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45976.983637268517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45976.983637268517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45976.983637268517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45976.983637268517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45976.983637268517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45976.983637268517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45976.983637268517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45976.983637268517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45976.983637268517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45976.983637268517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45976.983637268517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45976.983637268517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45976.983637268517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45976.983637268517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45976.983637268517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45976.983637268517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45976.983637268517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45976.983637268517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45976.983637268517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45976.983637268517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45976.983637268517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45976.983637268517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45976.983637268517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45976.983637268517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45976.983637268517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45976.983637268517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45976.983637268517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45976.983637268517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45976.983637268517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45976.983637268517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45976.983637268517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45976.983637268517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45976.983637268517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45976.983637268517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45976.983637268517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45976.983637268517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45976.983637268517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45976.983637268517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45976.983637268517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45976.983637268517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45976.983637268517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45976.983637268517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45976.983637268517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45976.983637268517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45976.983637268517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45976.983637268517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45976.983637268517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45976.983637268517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45976.983637268517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45976.983637268517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45976.983637268517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45976.983637268517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45976.983637268517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45976.983637268517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45976.983637268517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45976.983637268517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45976.983637268517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45976.983637268517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45976.983637268517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45976.983637268517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45976.983637268517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45976.983637268517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45976.983637268517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45976.983637268517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45976.983637268517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45976.983637268517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45976.983637268517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45976.983637268517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45976.983637268517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45976.983637268517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45976.983637268517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45976.983637268517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45976.983637268517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45976.983637268517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45976.983637268517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45976.983637268517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45976.983637268517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45976.983637268517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45976.983637268517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45976.983637268517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45976.983637268517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45976.983637268517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45976.983637268517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45976.983637268517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45976.983637268517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45976.983637268517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45976.983637268517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45976.983637268517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45976.983637268517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45976.983637268517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45976.983637268517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45976.983637268517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45976.983637268517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45976.983637268517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45976.983637268517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45976.983637268517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45976.983637268517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45976.983637268517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45976.983637268517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45976.983637268517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45976.983637268517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45976.983637268517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45976.983637268517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45976.983637268517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45976.983637268517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45976.983637268517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45976.983637268517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45976.983637268517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45976.983637268517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45976.983637268517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45976.983637268517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45976.983637268517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45976.983637268517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45976.983637268517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45976.983637268517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45976.983637268517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45976.983637268517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45976.983637268517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45976.983637268517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45976.983637268517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45976.983637268517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45976.983637268517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45976.983637268517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45976.983637268517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45976.983637268517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45976.983637268517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45976.983637268517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45976.983637268517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45976.983637268517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45976.983637268517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45976.983637268517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45976.983637268517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45976.983637268517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45976.983637268517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45976.983637268517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45976.983637268517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45976.983637268517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45976.983637268517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45976.983637268517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45976.983637268517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45976.983637268517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45976.983637268517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45976.983637268517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45976.983637268517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45976.983637268517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45976.983637268517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45976.983637268517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45976.983637268517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45976.983637268517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45976.983637268517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45976.983637268517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45976.983637268517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45976.983637268517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45976.983637268517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45976.983637268517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45976.983637268517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45976.983637268517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45976.983637268517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45976.983637268517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45976.983637268517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45976.983637268517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45976.983637268517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45976.983637268517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45976.983637268517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45976.983637268517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45976.983637268517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45976.983637268517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45976.983637268517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45976.983637268517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45976.983637268517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45976.983637268517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45976.983637268517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45976.983637268517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45976.983637268517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45976.983637268517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45976.983637268517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45976.983637268517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45976.983637268517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45976.983637268517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45976.983637268517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45976.983637268517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45976.983637268517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45976.983637268517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45976.983637268517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45976.983637268517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45976.983637268517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45976.983637268517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45976.983637268517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45976.983637268517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45976.983637268517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45976.983637268517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45976.983637268517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45976.983637268517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45976.983637268517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45976.983637268517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45976.983637268517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45976.983637268517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45976.983637268517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45976.983637268517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45976.983637268517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45976.983637268517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45976.983637268517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45976.983637268517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45976.983637268517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45976.983637268517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45976.983637268517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45976.983637268517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45976.983637268517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45976.983637268517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45976.983637268517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45976.983637268517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45976.983637268517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45976.983637268517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45976.983637268517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45976.983637268517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45976.983637268517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45976.983637268517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45976.983637268517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45976.983637268517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45976.983637268517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45976.983637268517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45976.983637268517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45976.983637268517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45976.983637268517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45976.983637268517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45976.983637268517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45976.983637268517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45976.983637268517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45976.983637268517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45976.983637268517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45976.983637268517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45976.983637268517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45976.983637268517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45976.983637268517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45976.983637268517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45976.983637268517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45976.983637268517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45976.983637268517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45976.983637268517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45976.983637268517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45976.983637268517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45976.983637268517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45976.983637268517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45976.983637268517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45976.983637268517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45976.983637268517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45976.983637268517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45976.983637268517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45976.983637268517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45976.983637268517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45976.983637268517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45976.983637268517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45976.983637268517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45976.983637268517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45976.983637268517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45976.983637268517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45976.983637268517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45976.983637268517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45976.983637268517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45976.983637268517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45976.983637268517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45976.983637268517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45976.983637268517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45976.983637268517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45976.983637268517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45976.983637268517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45976.983637268517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45976.983637268517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45976.983637268517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45976.983637268517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45976.983637268517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45976.983637268517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45976.983637268517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45976.983637268517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45976.983637268517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45976.983637268517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45976.983637268517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45976.983637268517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45976.983637268517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45976.983637268517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45976.983637268517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45976.983637268517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45976.983637268517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45976.983637268517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45976.983637268517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45976.983637268517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45976.983637268517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45976.983637268517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45976.983637268517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45976.983637268517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45976.983637268517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45976.983637268517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45976.983637268517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45976.983637268517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45976.983637268517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45976.983637268517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45976.983637268517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45976.983637268517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45976.983637268517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45976.983637268517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45976.983637268517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45976.983637268517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45976.983637268517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45976.983637268517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45976.983637268517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45976.983637268517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45976.983637268517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45976.983637268517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45976.983637268517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45976.983637268517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45976.983637268517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45976.983637268517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45976.983637268517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45976.983637268517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45976.983637268517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45976.983637268517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45976.983637268517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45976.983637268517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45976.983637268517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45976.983637268517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45976.983637268517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45976.983637268517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45976.983637268517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45976.983637268517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45976.983637268517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45976.983637268517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45976.983637268517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45976.983637268517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45976.983637268517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45976.983637268517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45976.983637268517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45976.983637268517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45976.983637268517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45976.983637268517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45976.983637268517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45976.983637268517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45976.983637268517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45976.983637268517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45976.983637268517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45976.983637268517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45976.983637268517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45976.983637268517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45976.983637268517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45976.983637268517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45976.983637268517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45976.983637268517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45976.983637268517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45976.983637268517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45976.983637268517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45976.983637268517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45976.983637268517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45976.983637268517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45976.983637268517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45976.983637268517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45976.983637268517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45976.983637268517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45976.983637268517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45976.983637268517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45976.983637268517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45976.983637268517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45976.983637268517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45976.983637268517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45976.983637268517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45976.983637268517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45976.983637268517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45976.983637268517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45976.983637268517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45976.983637268517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45976.983637268517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45976.983637268517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45976.983637268517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45976.983637268517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45976.983637268517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45976.983637268517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45976.983637268517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45976.983637268517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45976.983637268517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45976.983637268517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45976.983637268517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45976.983637268517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45976.983637268517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45976.983637268517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45976.983637268517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45976.983637268517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45976.983637268517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45976.983637268517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45976.983637268517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45976.983637268517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45976.983637268517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45976.983637268517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45976.983637268517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45976.983637268517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45976.983637268517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45976.983637268517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45976.983637268517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45976.983637268517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45976.983637268517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45976.983637268517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45976.983637268517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45976.983637268517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45976.983637268517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45976.983637268517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45976.983637268517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45976.983637268517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45976.983637268517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45976.983637268517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45976.983637268517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45976.983637268517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45976.983637268517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45976.983637268517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45976.983637268517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45976.983637268517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45976.983637268517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45976.983637268517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45976.983637268517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45976.983637268517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45976.983637268517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45976.983637268517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45976.983637268517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45976.983637268517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45976.983637268517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45976.983637268517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45976.983637268517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45976.983637268517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45976.983637268517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45976.983637268517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45976.983637268517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45976.983637268517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45976.983637268517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45976.983637268517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45976.983637268517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45976.983637268517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45976.983637268517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45976.983637268517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45976.983637268517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45976.983637268517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45976.983637268517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45976.983637268517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45976.983637268517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45976.983637268517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45976.983637268517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45976.983637268517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45976.983637268517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45976.983637268517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45976.983637268517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45976.983637268517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45976.983637268517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45976.983637268517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45976.983637268517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45976.983637268517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45976.983637268517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45976.983637268517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45976.983637268517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45976.983637268517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45976.983637268517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45976.983637268517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45976.983637268517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45976.983637268517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45976.983637268517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45976.983637268517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45976.983637268517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45976.983637268517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45976.983637268517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45976.983637268517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45976.983637268517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45976.983637268517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45976.983637268517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45976.983637268517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45976.983637268517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45976.983637268517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45976.983637268517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45976.983637268517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45976.983637268517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45976.983637268517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45976.983637268517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45976.983637268517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45976.983637268517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45976.983637268517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45976.983637268517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45976.983637268517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45976.983637268517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45976.983637268517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45976.983637268517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45976.983637268517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45976.983637268517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45976.983637268517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45976.983637268517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45976.983637268517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45976.983637268517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45976.983637268517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45976.983637268517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45976.983637268517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45976.983637268517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45976.983637268517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45976.983637268517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45976.983637268517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45976.983637268517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45976.983637268517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45976.983637268517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45976.983637268517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45976.983637268517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45976.983637268517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45976.983637268517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45976.983637268517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45976.983637268517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45976.983637268517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45976.983637268517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45976.983637268517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45976.983637268517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45976.983637268517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45976.983637268517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45976.983637268517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45976.983637268517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45976.983637268517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45976.983637268517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45976.983637268517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45976.983637268517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45976.983637268517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45976.983637268517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45976.983637268517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45976.983637268517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45976.983637268517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45976.983637268517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45976.983637268517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45976.983637268517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45976.983637268517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45976.983637268517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45976.983637268517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45976.983637268517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45976.983637268517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45976.983637268517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45976.983637268517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45976.983637268517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45976.983637268517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45976.983637268517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45976.983637268517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45976.983637268517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45976.983637268517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45976.983637268517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45976.983637268517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45976.983637268517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45976.983637268517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45976.983637268517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45976.983637268517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45976.983637268517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45976.983637268517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45976.983637268517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45976.983637268517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45976.983637268517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45976.983637268517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45976.983637268517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45976.983637268517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45976.983637268517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45976.983637268517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45976.983637268517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45976.983637268517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45976.983637268517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45976.983637268517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45976.983637268517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45976.983637268517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45976.983637268517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45976.983637268517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45976.983637268517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45976.983637268517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45976.983637268517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45976.983637268517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45976.983637268517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45976.983637268517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45976.983637268517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45976.983637268517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45976.983637268517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45976.983637268517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45976.983637268517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45976.983637268517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45976.983637268517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45976.983637268517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45976.983637268517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45976.983637268517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45976.983637268517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45976.983637268517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45976.983637268517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45976.983637268517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45976.983637268517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45976.983637268517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45976.983637268517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45976.983637268517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45976.983637268517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45976.983637268517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45976.983637268517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45976.983637268517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45976.983637268517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45976.983637268517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45976.983637268517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45976.983637268517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45976.983637268517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45976.983637268517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45976.983637268517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45976.983637268517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45976.983637268517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45976.983637268517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45976.983637268517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45976.983637268517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45976.983637268517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45976.983637268517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45976.983637268517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45976.983637268517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45976.983637268517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45976.983637268517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45976.983637268517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45976.983637268517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45976.983637268517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45976.983637268517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45976.983637268517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45976.983637268517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45976.983637268517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45976.983637268517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45976.983637268517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45976.983637268517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45976.983637268517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45976.983637268517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45976.983637268517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45976.983637268517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45976.983637268517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45976.983637268517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45976.983637268517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45976.983637268517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45976.983637268517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45976.983637268517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45976.983637268517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45976.983637268517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45976.983637268517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45976.983637268517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45976.983637268517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45976.983637268517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45976.983637268517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45976.983637268517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45976.983637268517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45976.983637268517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45976.983637268517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45976.983637268517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45976.983637268517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45976.983637268517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45976.983637268517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45976.983637268517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45976.983637268517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45976.983637268517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45976.983637268517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45976.983637268517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45976.983637268517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45976.983637268517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45976.983637268517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45976.983637268517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45976.983637268517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45976.983637268517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45976.983637268517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45976.983637268517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45976.983637268517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45976.983637268517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45976.983637268517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45976.983637268517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45976.983637268517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45976.983637268517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45976.983637268517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45976.983637268517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45976.983637268517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45976.983637268517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45976.983637268517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45976.983637268517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45976.983637268517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45976.983637268517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45976.983637268517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45976.983637268517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45976.983637268517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45976.983637268517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45976.983637268517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45976.983637268517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45976.983637268517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45976.983637268517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45976.983637268517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45976.983637268517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45976.983637268517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45976.983637268517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45976.983637268517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45976.983637268517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45976.983637268517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45976.983637268517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45976.983637268517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45976.983637268517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45976.983637268517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45976.983637268517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45976.983637268517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45976.983637268517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45976.983637268517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45976.983637268517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45976.983637268517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45976.983637268517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45976.983637268517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45976.983637268517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45976.983637268517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45976.983637268517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45976.983637268517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45976.983637268517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45976.983637268517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45976.983637268517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45976.983637268517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45976.983637268517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45976.983637268517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45976.983637268517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45976.983637268517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45976.983637268517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45976.983637268517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45976.983637268517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45976.983637268517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45976.983637268517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45976.983637268517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45976.983637268517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45976.983637268517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45976.983637268517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45976.983637268517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45976.983637268517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45976.983637268517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45976.983637268517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45976.983637268517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45976.983637268517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45976.983637268517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45976.983637268517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45976.983637268517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45976.983637268517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45976.983637268517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45976.983637268517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45976.983637268517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45976.983637268517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45976.983637268517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45976.983637268517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45976.983637268517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45976.983637268517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45976.983637268517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45976.983637268517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45976.983637268517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45976.983637268517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45976.983637268517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45976.983637268517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45976.983637268517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45976.983637268517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45976.983637268517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45976.983637268517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45976.983637268517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45976.983637268517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45976.983637268517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45976.983637268517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273.50291967592057</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0.39452824074396631</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0.19736388888850342</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45976.983637037039</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5471</v>
      </c>
      <c r="E6" s="95"/>
      <c r="F6" s="96"/>
      <c r="G6" s="97">
        <f ca="1">IFERROR(NOW()-F6,"")</f>
        <v>45976.983637037039</v>
      </c>
      <c r="H6" s="96"/>
      <c r="I6" s="135" t="str">
        <f>IFERROR(VLOOKUP(D6,DB!A:F,6,0),"")</f>
        <v>SCECO</v>
      </c>
      <c r="J6" s="135" t="str">
        <f>IFERROR(VLOOKUP(D6,DB!A:G,7,0),"")</f>
        <v>New BB</v>
      </c>
      <c r="K6" s="98"/>
      <c r="L6" s="92" t="str">
        <f>IFERROR(VLOOKUP(D6,DB!A:I,9,0),"")</f>
        <v>Zain</v>
      </c>
    </row>
    <row r="7" spans="1:16" ht="15" customHeight="1">
      <c r="A7" s="135"/>
      <c r="B7" s="135" t="str">
        <f>IFERROR(VLOOKUP(D7,DB!A:K,11,0),"")</f>
        <v/>
      </c>
      <c r="C7" s="94"/>
      <c r="D7" s="92"/>
      <c r="E7" s="95"/>
      <c r="F7" s="96"/>
      <c r="G7" s="97">
        <f ca="1">IFERROR(NOW()-F7,"")</f>
        <v>45976.983637037039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45976.983637037039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45976.983637037039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45976.983637037039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45976.983637037039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45976.983637037039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45976.983637037039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45976.983637037039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45976.983637037039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45976.983637037039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45976.983637037039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45976.983637037039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45976.983637037039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45976.983637037039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45976.983637037039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45976.983637037039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45976.983637037039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45976.983637037039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45976.983637037039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45976.983637037039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45976.983637037039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45976.983637037039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45976.983637037039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45976.983637037039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45976.983637037039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45976.983637037039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45976.983637037039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45976.983637037039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45976.983637037039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45976.983637037039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45976.983637037039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45976.983637037039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45976.983637037039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45976.983637037039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45976.983637037039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45976.983637037039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45976.983637037039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45976.983637037039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45976.983637037039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45976.983637037039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45976.983637037039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45976.983637037039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45976.983637037039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45976.983637037039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45976.983637037039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45976.983637037039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45976.983637037039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45976.983637037039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45976.983637037039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45976.983637037039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45976.983637037039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45976.983637037039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45976.983637037039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45976.983637037039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45976.983637037039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45976.983637037039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45976.983637037039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45976.983637037039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45976.983637037039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45976.983637037039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45976.983637037039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45976.983637037039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45976.983637037039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45976.983637037039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45976.983637037039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45976.983637037039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45976.983637037039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45976.983637037039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45976.983637037039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45976.983637037039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45976.983637037039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45976.983637037039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45976.983637037039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45976.983637037039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45976.983637037039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45976.983637037039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workbookViewId="0">
      <selection activeCell="D18" sqref="D1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85.151577083328448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50.794759953700122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28.322526157404354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38409</v>
      </c>
      <c r="E6" s="124" t="s">
        <v>39021</v>
      </c>
      <c r="F6" s="124"/>
      <c r="G6" s="126">
        <f t="shared" ref="G6:G36" ca="1" si="2">IFERROR(NOW()-F6,"")</f>
        <v>45976.983637268517</v>
      </c>
      <c r="H6" s="125">
        <v>45976.36105324074</v>
      </c>
      <c r="I6" s="124" t="str">
        <f>IFERROR(VLOOKUP(D6,DB!A:F,6,0),"")</f>
        <v>SCECO</v>
      </c>
      <c r="J6" s="124" t="str">
        <f>IFERROR(VLOOKUP(D6,DB!A:G,7,0),"")</f>
        <v>Good</v>
      </c>
      <c r="K6" s="124" t="s">
        <v>39131</v>
      </c>
      <c r="L6" s="124" t="str">
        <f>IFERROR(VLOOKUP(D6,DB!A:I,9,0),"")</f>
        <v>Latis</v>
      </c>
    </row>
    <row r="7" spans="1:13" s="106" customFormat="1" ht="30.75">
      <c r="A7" s="124" t="s">
        <v>39130</v>
      </c>
      <c r="B7" s="124" t="str">
        <f>IFERROR(VLOOKUP(D7,DB!A:K,11,0),"")</f>
        <v>R5</v>
      </c>
      <c r="C7" s="124">
        <v>1</v>
      </c>
      <c r="D7" s="124" t="s">
        <v>38282</v>
      </c>
      <c r="E7" s="124" t="s">
        <v>39021</v>
      </c>
      <c r="F7" s="124"/>
      <c r="G7" s="126">
        <f ca="1">IFERROR(NOW()-F7,"")</f>
        <v>45976.983637037039</v>
      </c>
      <c r="H7" s="125">
        <v>45976.442164351851</v>
      </c>
      <c r="I7" s="124" t="str">
        <f>IFERROR(VLOOKUP(D7,DB!A:F,6,0),"")</f>
        <v>SCECO</v>
      </c>
      <c r="J7" s="124" t="str">
        <f>IFERROR(VLOOKUP(D7,DB!A:G,7,0),"")</f>
        <v>Haj Removal</v>
      </c>
      <c r="K7" s="124" t="s">
        <v>39132</v>
      </c>
      <c r="L7" s="124" t="str">
        <f>IFERROR(VLOOKUP(D7,DB!A:I,9,0),"")</f>
        <v>Latis</v>
      </c>
    </row>
    <row r="8" spans="1:13" ht="30.75">
      <c r="A8" s="124" t="s">
        <v>39130</v>
      </c>
      <c r="B8" s="124" t="str">
        <f>IFERROR(VLOOKUP(D8,DB!A:K,11,0),"")</f>
        <v>R5</v>
      </c>
      <c r="C8" s="124">
        <v>1</v>
      </c>
      <c r="D8" s="124" t="s">
        <v>38322</v>
      </c>
      <c r="E8" s="124" t="s">
        <v>39021</v>
      </c>
      <c r="F8" s="124"/>
      <c r="G8" s="126">
        <f t="shared" ca="1" si="2"/>
        <v>45976.983637268517</v>
      </c>
      <c r="H8" s="158">
        <v>45976.54896990741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2</v>
      </c>
      <c r="D9" s="124" t="s">
        <v>33070</v>
      </c>
      <c r="E9" s="124" t="s">
        <v>39021</v>
      </c>
      <c r="F9" s="124"/>
      <c r="G9" s="126">
        <f t="shared" ca="1" si="2"/>
        <v>45976.983637268517</v>
      </c>
      <c r="H9" s="158">
        <v>45976.913634259261</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45976.983637268517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45976.983637268517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45976.983637268517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45976.983637268517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45976.983637268517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45976.983637268517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45976.983637268517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45976.983637268517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45976.983637268517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45976.983637268517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45976.983637268517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45976.983637268517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45976.983637268517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45976.983637268517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45976.983637268517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45976.983637268517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45976.983637268517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45976.983637268517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45976.983637268517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45976.983637268517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45976.983637268517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45976.983637268517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45976.983637268517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45976.983637268517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45976.983637268517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45976.983637268517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45976.983637268517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45976.983637268517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45976.983637268517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45976.983637268517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45976.983637268517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45976.983637268517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45976.983637268517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45976.983637268517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45976.983637268517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45976.983637268517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45976.983637268517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45976.983637268517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45976.983637268517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45976.983637268517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45976.983637268517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45976.983637268517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45976.983637268517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45976.983637268517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45976.983637268517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45976.983637268517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45976.983637268517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45976.983637268517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45976.983637268517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45976.983637268517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45976.983637268517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45976.983637268517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45976.983637268517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45976.983637268517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45976.983637268517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45976.983637268517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45976.983637268517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45976.983637268517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45976.983637268517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45976.983637268517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45976.983637268517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45976.983637268517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45976.983637268517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45976.983637268517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45976.983637268517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45976.983637268517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45976.983637268517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45976.983637268517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45976.983637268517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45976.983637268517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45976.983637268517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45976.983637268517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45976.983637268517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45976.983637268517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45976.983637268517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45976.983637268517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45976.983637268517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45976.983637268517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45976.983637268517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45976.983637268517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45976.983637268517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45976.983637268517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45976.983637268517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45976.983637268517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45976.983637268517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45976.983637268517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45976.983637268517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45976.983637268517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45976.983637268517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45976.983637268517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45976.983637268517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45976.983637268517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45976.983637268517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45976.983637268517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45976.983637268517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45976.983637268517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45976.983637268517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45976.983637268517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45976.983637268517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45976.983637268517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45976.983637268517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45976.983637268517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45976.983637268517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45976.983637268517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45976.983637268517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45976.983637268517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45976.983637268517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45976.983637268517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45976.983637268517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45976.983637268517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45976.983637268517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45976.983637268517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45976.983637268517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45976.983637268517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45976.983637268517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45976.983637268517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45976.983637268517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45976.983637268517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45976.983637268517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45976.983637268517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45976.983637268517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45976.983637268517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45976.983637268517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45976.983637268517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45976.983637268517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45976.983637268517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45976.983637268517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45976.983637268517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45976.983637268517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45976.983637268517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45976.983637268517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45976.983637268517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45976.983637268517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45976.983637268517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45976.983637268517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45976.983637268517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45976.983637268517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45976.983637268517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45976.983637268517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45976.983637268517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45976.983637268517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45976.983637268517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45976.983637268517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45976.983637268517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45976.983637268517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45976.983637268517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45976.983637268517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45976.983637268517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45976.983637268517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45976.983637268517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45976.983637268517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45976.983637268517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45976.983637268517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45976.983637268517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45976.983637268517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45976.983637268517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45976.983637268517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45976.983637268517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45976.983637268517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45976.983637268517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45976.983637268517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45976.983637268517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45976.983637268517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45976.983637268517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45976.983637268517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45976.983637268517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45976.983637268517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45976.983637268517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45976.983637268517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45976.983637268517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45976.983637268517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45976.983637268517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45976.983637268517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45976.983637268517</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45976.983637037039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45976.983637037039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45976.983637037039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45976.983637037039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45976.983637037039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45976.983637037039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45976.983637037039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45976.983637037039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45976.983637037039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45976.983637037039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45976.983637037039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45976.983637037039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45976.983637037039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45976.983637037039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45976.983637037039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45976.983637037039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45976.983637037039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45976.983637037039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45976.983637037039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45976.983637037039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45976.983637037039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45976.983637037039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45976.983637037039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45976.983637037039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45976.983637037039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45976.983637037039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45976.983637037039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45976.983637037039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45976.983637037039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45976.983637037039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45976.983637037039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45976.983637037039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45976.983637037039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45976.983637037039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45976.983637037039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45976.983637037039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45976.983637037039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45976.983637037039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45976.983637037039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45976.983637037039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45976.983637037039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45976.983637037039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45976.983637037039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45976.983637037039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45976.983637037039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45976.983637037039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45976.983637037039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45976.983637037039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45976.983637037039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45976.983637037039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45976.983637037039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45976.983637037039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45976.983637037039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45976.983637037039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45976.983637037039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45976.983637037039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45976.983637037039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45976.983637037039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45976.983637037039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45976.983637037039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45976.983637037039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45976.983637037039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45976.983637037039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45976.983637037039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45976.983637037039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45976.983637037039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45976.983637037039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45976.983637037039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45976.983637037039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45976.983637037039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45976.983637037039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45976.983637037039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45976.983637037039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45976.983637037039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45976.983637037039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45976.983637037039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45976.983637037039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45976.983637037039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45976.983637037039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45976.983637037039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45976.983637037039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45976.983637037039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45976.983637037039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45976.983637037039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45976.983637037039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45976.983637037039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45976.983637037039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45976.983637037039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45976.983637037039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45976.983637268517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45976.983637268517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45976.983637268517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45976.983637268517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45976.983637268517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45976.983637268517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45976.983637268517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45976.983637268517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45976.983637268517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45976.983637268517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45976.983637268517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45976.983637268517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45976.983637268517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45976.983637268517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45976.983637268517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45976.983637268517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45976.983637268517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45976.983637268517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45976.983637268517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45976.983637268517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45976.983637268517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